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Energy flow data" sheetId="2" r:id="rId2"/>
    <sheet name="Technical no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Fridolin Krausmann</author>
  </authors>
  <commentList>
    <comment ref="J9" authorId="0">
      <text>
        <r>
          <rPr>
            <b/>
            <sz val="9"/>
            <rFont val="Tahoma"/>
            <family val="2"/>
          </rPr>
          <t>Fridolin Krausmann:</t>
        </r>
        <r>
          <rPr>
            <sz val="9"/>
            <rFont val="Tahoma"/>
            <family val="2"/>
          </rPr>
          <t xml:space="preserve">
Energy produced in thermal power plants within the city is not included; primary energy carriers for thermal electricity in oil and natural gas </t>
        </r>
      </text>
    </comment>
  </commentList>
</comments>
</file>

<file path=xl/sharedStrings.xml><?xml version="1.0" encoding="utf-8"?>
<sst xmlns="http://schemas.openxmlformats.org/spreadsheetml/2006/main" count="56" uniqueCount="45">
  <si>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</si>
  <si>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</si>
  <si>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</si>
  <si>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</si>
  <si>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</si>
  <si>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</si>
  <si>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</si>
  <si>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</si>
  <si>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</si>
  <si>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</si>
  <si>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</si>
  <si>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</si>
  <si>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For questions please contact:</t>
  </si>
  <si>
    <t>Technical notes</t>
  </si>
  <si>
    <t>Alpen Adria Universität Klagenfurt-Graz-Wien</t>
  </si>
  <si>
    <t>GLOMETRA: The global metabolic transition (Austrian Science Fund FWF)</t>
  </si>
  <si>
    <t>Population</t>
  </si>
  <si>
    <t>Energy flow data</t>
  </si>
  <si>
    <t>Updated version (August 2012)</t>
  </si>
  <si>
    <t>Krausmann, F.</t>
  </si>
  <si>
    <t>A City and its Hinterland: Vienna’s Energy Metabolism 1800-2006</t>
  </si>
  <si>
    <t>In: Singh, S., Haberl, H., Schmid, M., Mirtl, M., Chertow, M. 2013. Long Term Socio Ecological Research. Springer, New York.</t>
  </si>
  <si>
    <t>Methods and sources: see technical notes and Krausmann 2013</t>
  </si>
  <si>
    <t>Unit: PJ (gross Calorific Value)</t>
  </si>
  <si>
    <t>Food</t>
  </si>
  <si>
    <t>Feed (draught animals)</t>
  </si>
  <si>
    <t>Coal</t>
  </si>
  <si>
    <t>Natural gas</t>
  </si>
  <si>
    <t>All other energy</t>
  </si>
  <si>
    <t>Energy flows by main type 1800-2009</t>
  </si>
  <si>
    <t>[1000]</t>
  </si>
  <si>
    <t>Total energy use</t>
  </si>
  <si>
    <t>Energy use per capita</t>
  </si>
  <si>
    <t>[GJ/cap/y]</t>
  </si>
  <si>
    <t>[PJ/y]</t>
  </si>
  <si>
    <t>Technical energy use</t>
  </si>
  <si>
    <t>Technical energy per capita</t>
  </si>
  <si>
    <t>Energy consumption in the city of Vienna 1800-2009</t>
  </si>
  <si>
    <t>Imported electricity and urban hydropower</t>
  </si>
  <si>
    <t>no data</t>
  </si>
  <si>
    <t>Aggregate indicators of energy use</t>
  </si>
  <si>
    <t>Energy use by energy type</t>
  </si>
  <si>
    <t>Fuel wood</t>
  </si>
  <si>
    <t>Oil (mostly heating)</t>
  </si>
  <si>
    <t>Fuel (transport)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</si>
</sst>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_-* #.##0_-;\-* #.##0_-;_-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sz val="1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49" applyAlignment="1" applyProtection="1">
      <alignment/>
      <protection/>
    </xf>
    <xf numFmtId="0" fontId="0" fillId="0" borderId="0" xfId="39" applyFont="1" applyFill="1" applyAlignment="1">
      <alignment/>
    </xf>
    <xf numFmtId="0" fontId="0" fillId="0" borderId="0" xfId="49" applyFont="1" applyAlignment="1" applyProtection="1">
      <alignment/>
      <protection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7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0" fontId="0" fillId="0" borderId="0" xfId="39" applyFont="1" applyFill="1" applyBorder="1" applyAlignment="1">
      <alignment/>
    </xf>
    <xf numFmtId="0" fontId="6" fillId="0" borderId="0" xfId="39" applyFont="1" applyFill="1" applyBorder="1" applyAlignment="1">
      <alignment/>
    </xf>
    <xf numFmtId="165" fontId="0" fillId="0" borderId="0" xfId="48" applyNumberFormat="1" applyFont="1" applyAlignment="1">
      <alignment/>
    </xf>
    <xf numFmtId="165" fontId="0" fillId="0" borderId="0" xfId="48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8" fillId="0" borderId="0" xfId="48" applyNumberFormat="1" applyFont="1" applyAlignment="1">
      <alignment/>
    </xf>
    <xf numFmtId="9" fontId="0" fillId="0" borderId="0" xfId="52" applyAlignment="1">
      <alignment/>
    </xf>
    <xf numFmtId="43" fontId="0" fillId="0" borderId="0" xfId="48" applyFont="1" applyAlignment="1">
      <alignment/>
    </xf>
    <xf numFmtId="165" fontId="9" fillId="0" borderId="0" xfId="48" applyNumberFormat="1" applyFont="1" applyAlignment="1">
      <alignment/>
    </xf>
    <xf numFmtId="16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52" applyFont="1" applyAlignment="1">
      <alignment/>
    </xf>
    <xf numFmtId="16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66" fontId="0" fillId="0" borderId="0" xfId="48" applyNumberFormat="1" applyFont="1" applyAlignment="1">
      <alignment/>
    </xf>
    <xf numFmtId="9" fontId="0" fillId="0" borderId="0" xfId="52" applyFont="1" applyAlignment="1">
      <alignment/>
    </xf>
    <xf numFmtId="165" fontId="0" fillId="18" borderId="0" xfId="48" applyNumberFormat="1" applyFont="1" applyFill="1" applyAlignment="1">
      <alignment/>
    </xf>
    <xf numFmtId="165" fontId="0" fillId="19" borderId="0" xfId="48" applyNumberFormat="1" applyFont="1" applyFill="1" applyAlignment="1">
      <alignment/>
    </xf>
    <xf numFmtId="165" fontId="0" fillId="33" borderId="0" xfId="48" applyNumberFormat="1" applyFont="1" applyFill="1" applyAlignment="1">
      <alignment/>
    </xf>
    <xf numFmtId="165" fontId="1" fillId="18" borderId="0" xfId="48" applyNumberFormat="1" applyFont="1" applyFill="1" applyAlignment="1">
      <alignment/>
    </xf>
    <xf numFmtId="165" fontId="1" fillId="19" borderId="0" xfId="48" applyNumberFormat="1" applyFont="1" applyFill="1" applyAlignment="1">
      <alignment/>
    </xf>
    <xf numFmtId="0" fontId="1" fillId="19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65" fontId="0" fillId="34" borderId="0" xfId="48" applyNumberFormat="1" applyFont="1" applyFill="1" applyAlignment="1">
      <alignment/>
    </xf>
    <xf numFmtId="166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6" fontId="0" fillId="34" borderId="0" xfId="48" applyNumberFormat="1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'Energy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'Energy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'Energy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'Energy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425513"/>
        <c:axId val="38067570"/>
      </c:barChart>
      <c:catAx>
        <c:axId val="5642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7570"/>
        <c:crosses val="autoZero"/>
        <c:auto val="1"/>
        <c:lblOffset val="100"/>
        <c:tickLblSkip val="1"/>
        <c:noMultiLvlLbl val="0"/>
      </c:catAx>
      <c:valAx>
        <c:axId val="3806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551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'Energy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'Energy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'Energy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axId val="7063811"/>
        <c:axId val="63574300"/>
      </c:barChart>
      <c:cat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4300"/>
        <c:crosses val="autoZero"/>
        <c:auto val="1"/>
        <c:lblOffset val="100"/>
        <c:tickLblSkip val="1"/>
        <c:noMultiLvlLbl val="0"/>
      </c:catAx>
      <c:valAx>
        <c:axId val="6357430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381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'Energy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'Energy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'Energy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'Energy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297789"/>
        <c:axId val="49244646"/>
      </c:bar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4646"/>
        <c:crosses val="autoZero"/>
        <c:auto val="1"/>
        <c:lblOffset val="100"/>
        <c:tickLblSkip val="1"/>
        <c:noMultiLvlLbl val="0"/>
      </c:catAx>
      <c:valAx>
        <c:axId val="4924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77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'Energy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'Energy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'Energy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'Energy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548631"/>
        <c:axId val="29393360"/>
      </c:bar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360"/>
        <c:crosses val="autoZero"/>
        <c:auto val="1"/>
        <c:lblOffset val="100"/>
        <c:tickLblSkip val="1"/>
        <c:noMultiLvlLbl val="0"/>
      </c:catAx>
      <c:valAx>
        <c:axId val="2939336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863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5"/>
          <c:y val="0.033"/>
          <c:w val="0.5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'Energy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'Energy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'Energy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'Energy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'Energy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'Energy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213649"/>
        <c:axId val="32051930"/>
      </c:barChart>
      <c:catAx>
        <c:axId val="6321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1930"/>
        <c:crosses val="autoZero"/>
        <c:auto val="1"/>
        <c:lblOffset val="100"/>
        <c:tickLblSkip val="1"/>
        <c:noMultiLvlLbl val="0"/>
      </c:catAx>
      <c:valAx>
        <c:axId val="3205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364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2</xdr:row>
      <xdr:rowOff>19050</xdr:rowOff>
    </xdr:from>
    <xdr:to>
      <xdr:col>13</xdr:col>
      <xdr:colOff>1257300</xdr:colOff>
      <xdr:row>9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42900"/>
          <a:ext cx="261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0</xdr:colOff>
      <xdr:row>24</xdr:row>
      <xdr:rowOff>0</xdr:rowOff>
    </xdr:from>
    <xdr:to>
      <xdr:col>78</xdr:col>
      <xdr:colOff>0</xdr:colOff>
      <xdr:row>48</xdr:row>
      <xdr:rowOff>0</xdr:rowOff>
    </xdr:to>
    <xdr:graphicFrame>
      <xdr:nvGraphicFramePr>
        <xdr:cNvPr id="1" name="Diagramm 1"/>
        <xdr:cNvGraphicFramePr/>
      </xdr:nvGraphicFramePr>
      <xdr:xfrm>
        <a:off x="60607575" y="40005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0</xdr:colOff>
      <xdr:row>97</xdr:row>
      <xdr:rowOff>0</xdr:rowOff>
    </xdr:from>
    <xdr:to>
      <xdr:col>78</xdr:col>
      <xdr:colOff>0</xdr:colOff>
      <xdr:row>115</xdr:row>
      <xdr:rowOff>0</xdr:rowOff>
    </xdr:to>
    <xdr:graphicFrame>
      <xdr:nvGraphicFramePr>
        <xdr:cNvPr id="2" name="Diagramm 4"/>
        <xdr:cNvGraphicFramePr/>
      </xdr:nvGraphicFramePr>
      <xdr:xfrm>
        <a:off x="60607575" y="15821025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78</xdr:col>
      <xdr:colOff>0</xdr:colOff>
      <xdr:row>45</xdr:row>
      <xdr:rowOff>0</xdr:rowOff>
    </xdr:from>
    <xdr:to>
      <xdr:col>78</xdr:col>
      <xdr:colOff>0</xdr:colOff>
      <xdr:row>69</xdr:row>
      <xdr:rowOff>9525</xdr:rowOff>
    </xdr:to>
    <xdr:graphicFrame>
      <xdr:nvGraphicFramePr>
        <xdr:cNvPr id="3" name="Diagramm 5"/>
        <xdr:cNvGraphicFramePr/>
      </xdr:nvGraphicFramePr>
      <xdr:xfrm>
        <a:off x="60607575" y="74009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78</xdr:col>
      <xdr:colOff>0</xdr:colOff>
      <xdr:row>71</xdr:row>
      <xdr:rowOff>0</xdr:rowOff>
    </xdr:from>
    <xdr:to>
      <xdr:col>78</xdr:col>
      <xdr:colOff>0</xdr:colOff>
      <xdr:row>95</xdr:row>
      <xdr:rowOff>19050</xdr:rowOff>
    </xdr:to>
    <xdr:graphicFrame>
      <xdr:nvGraphicFramePr>
        <xdr:cNvPr id="4" name="Diagramm 6"/>
        <xdr:cNvGraphicFramePr/>
      </xdr:nvGraphicFramePr>
      <xdr:xfrm>
        <a:off x="60607575" y="116109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24</xdr:row>
      <xdr:rowOff>0</xdr:rowOff>
    </xdr:from>
    <xdr:to>
      <xdr:col>79</xdr:col>
      <xdr:colOff>9525</xdr:colOff>
      <xdr:row>48</xdr:row>
      <xdr:rowOff>9525</xdr:rowOff>
    </xdr:to>
    <xdr:graphicFrame>
      <xdr:nvGraphicFramePr>
        <xdr:cNvPr id="5" name="Diagramm 7"/>
        <xdr:cNvGraphicFramePr/>
      </xdr:nvGraphicFramePr>
      <xdr:xfrm>
        <a:off x="60607575" y="400050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4"/>
  <sheetViews>
    <sheetView showGridLines="0" tabSelected="1" zoomScalePageLayoutView="0" workbookViewId="0" topLeftCell="A1">
      <pane xSplit="14" ySplit="52" topLeftCell="R62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S11" sqref="S11:S12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37</v>
      </c>
    </row>
    <row r="12" ht="12.75">
      <c r="C12" s="1" t="s">
        <v>18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15</v>
      </c>
    </row>
    <row r="17" spans="2:3" ht="12.75">
      <c r="B17" s="1" t="s">
        <v>5</v>
      </c>
      <c r="C17" s="8" t="s">
        <v>17</v>
      </c>
    </row>
    <row r="18" ht="12.75">
      <c r="C18" s="9" t="s">
        <v>13</v>
      </c>
    </row>
    <row r="20" spans="2:3" ht="12.75">
      <c r="B20" s="1" t="s">
        <v>2</v>
      </c>
      <c r="C20" s="3" t="s">
        <v>19</v>
      </c>
    </row>
    <row r="21" ht="12.75">
      <c r="C21" s="3" t="s">
        <v>20</v>
      </c>
    </row>
    <row r="22" ht="12.75">
      <c r="C22" s="3" t="s">
        <v>21</v>
      </c>
    </row>
    <row r="23" ht="12.75">
      <c r="C23" s="4"/>
    </row>
    <row r="25" spans="2:3" ht="12.75">
      <c r="B25" s="1" t="s">
        <v>6</v>
      </c>
      <c r="C25" s="6" t="s">
        <v>12</v>
      </c>
    </row>
    <row r="26" spans="2:3" ht="12.75">
      <c r="B26" s="1"/>
      <c r="C26" s="4" t="s">
        <v>11</v>
      </c>
    </row>
    <row r="27" ht="12.75">
      <c r="C27" t="s">
        <v>7</v>
      </c>
    </row>
    <row r="28" ht="12.75">
      <c r="C28" t="s">
        <v>8</v>
      </c>
    </row>
    <row r="29" ht="12.75">
      <c r="C29" t="s">
        <v>14</v>
      </c>
    </row>
    <row r="30" ht="12.75">
      <c r="C30" t="s">
        <v>9</v>
      </c>
    </row>
    <row r="31" ht="12.75">
      <c r="C31" t="s">
        <v>10</v>
      </c>
    </row>
    <row r="32" ht="12.75">
      <c r="C32" t="s">
        <v>4</v>
      </c>
    </row>
    <row r="34" spans="2:3" ht="12.75">
      <c r="B34" s="1" t="s">
        <v>1</v>
      </c>
      <c r="C34" s="4" t="s">
        <v>3</v>
      </c>
    </row>
  </sheetData>
  <sheetProtection/>
  <hyperlinks>
    <hyperlink ref="C34" r:id="rId1" display="http://www.uni-klu.ac.at/socec/inhalt/1088.htm"/>
    <hyperlink ref="C17" location="'Energy flow data'!A1" display="Energy flow data"/>
    <hyperlink ref="C26" r:id="rId2" display="fridolin.krausmann@uni-klu.ac.at"/>
    <hyperlink ref="C18" location="'Technical notes'!A1" display="Technical note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9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25" sqref="T25"/>
    </sheetView>
  </sheetViews>
  <sheetFormatPr defaultColWidth="11.421875" defaultRowHeight="12.75"/>
  <cols>
    <col min="1" max="1" width="13.8515625" style="13" customWidth="1"/>
    <col min="2" max="3" width="14.00390625" style="12" bestFit="1" customWidth="1"/>
    <col min="4" max="4" width="13.00390625" style="12" bestFit="1" customWidth="1"/>
    <col min="5" max="6" width="14.00390625" style="12" bestFit="1" customWidth="1"/>
    <col min="8" max="8" width="11.421875" style="7" customWidth="1"/>
    <col min="9" max="9" width="12.57421875" style="7" customWidth="1"/>
    <col min="10" max="10" width="12.421875" style="7" customWidth="1"/>
    <col min="11" max="11" width="11.421875" style="7" customWidth="1"/>
    <col min="15" max="15" width="11.421875" style="14" customWidth="1"/>
    <col min="16" max="16" width="12.00390625" style="14" bestFit="1" customWidth="1"/>
    <col min="17" max="17" width="12.00390625" style="14" customWidth="1"/>
  </cols>
  <sheetData>
    <row r="1" spans="1:17" s="5" customFormat="1" ht="15.75">
      <c r="A1" s="10" t="s">
        <v>29</v>
      </c>
      <c r="B1" s="12"/>
      <c r="C1" s="12"/>
      <c r="D1" s="12"/>
      <c r="E1" s="12"/>
      <c r="F1" s="12"/>
      <c r="H1" s="7"/>
      <c r="I1" s="7"/>
      <c r="J1" s="7"/>
      <c r="K1" s="7"/>
      <c r="O1" s="15"/>
      <c r="P1" s="15"/>
      <c r="Q1" s="15"/>
    </row>
    <row r="2" spans="1:17" s="5" customFormat="1" ht="15.75">
      <c r="A2" s="10" t="s">
        <v>22</v>
      </c>
      <c r="B2" s="12"/>
      <c r="C2" s="12"/>
      <c r="D2" s="12"/>
      <c r="E2" s="12"/>
      <c r="F2" s="12"/>
      <c r="H2" s="7"/>
      <c r="I2" s="7"/>
      <c r="J2" s="7"/>
      <c r="K2" s="7"/>
      <c r="O2" s="15"/>
      <c r="P2" s="15"/>
      <c r="Q2" s="15"/>
    </row>
    <row r="3" spans="1:17" s="5" customFormat="1" ht="15.75">
      <c r="A3" s="10" t="s">
        <v>23</v>
      </c>
      <c r="B3" s="12"/>
      <c r="C3" s="12"/>
      <c r="D3" s="12"/>
      <c r="E3" s="12"/>
      <c r="F3" s="12"/>
      <c r="H3" s="7"/>
      <c r="I3" s="7"/>
      <c r="J3" s="7"/>
      <c r="K3" s="7"/>
      <c r="O3" s="14"/>
      <c r="P3" s="14"/>
      <c r="Q3" s="14"/>
    </row>
    <row r="4" spans="1:17" ht="12.75">
      <c r="A4" s="42" t="s">
        <v>39</v>
      </c>
      <c r="B4" s="16"/>
      <c r="C4" s="20"/>
      <c r="D4" s="20"/>
      <c r="E4" s="16"/>
      <c r="F4" s="16"/>
      <c r="H4"/>
      <c r="I4"/>
      <c r="J4"/>
      <c r="K4"/>
      <c r="O4"/>
      <c r="P4"/>
      <c r="Q4"/>
    </row>
    <row r="5" spans="1:17" ht="12.75">
      <c r="A5"/>
      <c r="B5" s="16"/>
      <c r="C5" s="20"/>
      <c r="D5" s="20"/>
      <c r="E5" s="16"/>
      <c r="F5" s="23"/>
      <c r="H5"/>
      <c r="I5"/>
      <c r="J5"/>
      <c r="K5"/>
      <c r="O5"/>
      <c r="P5"/>
      <c r="Q5"/>
    </row>
    <row r="6" spans="1:17" ht="12.75">
      <c r="A6"/>
      <c r="B6" s="16"/>
      <c r="C6" s="20"/>
      <c r="D6" s="20"/>
      <c r="E6" s="16"/>
      <c r="F6" s="16"/>
      <c r="G6" s="21"/>
      <c r="H6"/>
      <c r="I6"/>
      <c r="J6"/>
      <c r="K6"/>
      <c r="M6" s="22"/>
      <c r="O6"/>
      <c r="P6"/>
      <c r="Q6"/>
    </row>
    <row r="7" spans="1:17" ht="12.75">
      <c r="A7"/>
      <c r="B7" s="16"/>
      <c r="C7" s="35" t="s">
        <v>41</v>
      </c>
      <c r="D7" s="35"/>
      <c r="E7" s="35"/>
      <c r="F7" s="35"/>
      <c r="G7" s="36"/>
      <c r="H7" s="36"/>
      <c r="I7" s="36"/>
      <c r="J7" s="36"/>
      <c r="K7" s="36"/>
      <c r="M7" s="38" t="s">
        <v>40</v>
      </c>
      <c r="N7" s="38"/>
      <c r="O7" s="38"/>
      <c r="P7" s="38"/>
      <c r="Q7"/>
    </row>
    <row r="8" spans="1:17" ht="12.75">
      <c r="A8"/>
      <c r="B8" s="31" t="s">
        <v>30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2" t="s">
        <v>34</v>
      </c>
      <c r="J8" s="32" t="s">
        <v>34</v>
      </c>
      <c r="K8" s="32" t="s">
        <v>34</v>
      </c>
      <c r="L8" s="18"/>
      <c r="M8" s="33" t="s">
        <v>34</v>
      </c>
      <c r="N8" s="33" t="s">
        <v>33</v>
      </c>
      <c r="O8" s="33" t="s">
        <v>34</v>
      </c>
      <c r="P8" s="33" t="s">
        <v>33</v>
      </c>
      <c r="Q8"/>
    </row>
    <row r="9" spans="1:17" ht="12.75">
      <c r="A9"/>
      <c r="B9" s="34" t="s">
        <v>16</v>
      </c>
      <c r="C9" s="35" t="s">
        <v>24</v>
      </c>
      <c r="D9" s="35" t="s">
        <v>25</v>
      </c>
      <c r="E9" s="35" t="s">
        <v>26</v>
      </c>
      <c r="F9" s="35" t="s">
        <v>42</v>
      </c>
      <c r="G9" s="36" t="s">
        <v>43</v>
      </c>
      <c r="H9" s="36" t="s">
        <v>44</v>
      </c>
      <c r="I9" s="36" t="s">
        <v>27</v>
      </c>
      <c r="J9" s="36" t="s">
        <v>38</v>
      </c>
      <c r="K9" s="36" t="s">
        <v>28</v>
      </c>
      <c r="L9" s="37"/>
      <c r="M9" s="38" t="s">
        <v>31</v>
      </c>
      <c r="N9" s="38" t="s">
        <v>32</v>
      </c>
      <c r="O9" s="38" t="s">
        <v>35</v>
      </c>
      <c r="P9" s="38" t="s">
        <v>36</v>
      </c>
      <c r="Q9"/>
    </row>
    <row r="10" spans="1:24" ht="12.75">
      <c r="A10">
        <v>1800</v>
      </c>
      <c r="B10" s="17">
        <v>230</v>
      </c>
      <c r="C10" s="17">
        <v>1.15</v>
      </c>
      <c r="D10" s="17">
        <v>0.3</v>
      </c>
      <c r="E10" s="17">
        <v>0.1136</v>
      </c>
      <c r="F10" s="17">
        <v>6.4496123999999995</v>
      </c>
      <c r="G10" s="18"/>
      <c r="H10" s="18"/>
      <c r="I10" s="18"/>
      <c r="J10" s="18"/>
      <c r="K10" s="18"/>
      <c r="L10" s="18"/>
      <c r="M10" s="27">
        <f>SUM(C10:K10)</f>
        <v>8.013212399999999</v>
      </c>
      <c r="N10" s="28">
        <f>M10/B10*1000</f>
        <v>34.84005391304347</v>
      </c>
      <c r="O10" s="28">
        <f>SUM(E10:K10)</f>
        <v>6.563212399999999</v>
      </c>
      <c r="P10" s="28">
        <f>O10/B10*1000</f>
        <v>28.53570608695652</v>
      </c>
      <c r="Q10" s="25"/>
      <c r="V10" s="26"/>
      <c r="W10" s="26"/>
      <c r="X10" s="24"/>
    </row>
    <row r="11" spans="1:24" ht="12.75">
      <c r="A11">
        <v>1801</v>
      </c>
      <c r="B11" s="17">
        <v>232</v>
      </c>
      <c r="C11" s="17">
        <v>1.16</v>
      </c>
      <c r="D11" s="17">
        <v>0.30138294374999997</v>
      </c>
      <c r="E11" s="17">
        <v>0.19685</v>
      </c>
      <c r="F11" s="17">
        <v>6.754129199999999</v>
      </c>
      <c r="G11" s="18"/>
      <c r="H11" s="18"/>
      <c r="I11" s="18"/>
      <c r="J11" s="18"/>
      <c r="K11" s="18"/>
      <c r="L11" s="18"/>
      <c r="M11" s="27">
        <f aca="true" t="shared" si="0" ref="M11:M17">SUM(C11:K11)</f>
        <v>8.412362143749998</v>
      </c>
      <c r="N11" s="28">
        <f aca="true" t="shared" si="1" ref="N11:N17">M11/B11*1000</f>
        <v>36.26018165409482</v>
      </c>
      <c r="O11" s="28">
        <f aca="true" t="shared" si="2" ref="O11:O17">SUM(E11:K11)</f>
        <v>6.950979199999999</v>
      </c>
      <c r="P11" s="28">
        <f aca="true" t="shared" si="3" ref="P11:P17">O11/B11*1000</f>
        <v>29.96111724137931</v>
      </c>
      <c r="Q11" s="25"/>
      <c r="V11" s="26"/>
      <c r="W11" s="26"/>
      <c r="X11" s="24"/>
    </row>
    <row r="12" spans="1:24" ht="12.75">
      <c r="A12">
        <v>1802</v>
      </c>
      <c r="B12" s="17">
        <v>234</v>
      </c>
      <c r="C12" s="17">
        <v>1.17</v>
      </c>
      <c r="D12" s="17">
        <v>0.3027658875</v>
      </c>
      <c r="E12" s="17">
        <v>0.379425</v>
      </c>
      <c r="F12" s="17">
        <v>5.783147999999999</v>
      </c>
      <c r="G12" s="18"/>
      <c r="H12" s="18"/>
      <c r="I12" s="18"/>
      <c r="J12" s="18"/>
      <c r="K12" s="18"/>
      <c r="L12" s="18"/>
      <c r="M12" s="27">
        <f t="shared" si="0"/>
        <v>7.635338887499999</v>
      </c>
      <c r="N12" s="28">
        <f t="shared" si="1"/>
        <v>32.62965336538461</v>
      </c>
      <c r="O12" s="28">
        <f t="shared" si="2"/>
        <v>6.162572999999999</v>
      </c>
      <c r="P12" s="28">
        <f t="shared" si="3"/>
        <v>26.335782051282045</v>
      </c>
      <c r="Q12" s="25"/>
      <c r="V12" s="26"/>
      <c r="W12" s="26"/>
      <c r="X12" s="24"/>
    </row>
    <row r="13" spans="1:24" ht="12.75">
      <c r="A13">
        <v>1803</v>
      </c>
      <c r="B13" s="17">
        <v>236</v>
      </c>
      <c r="C13" s="17">
        <v>1.18</v>
      </c>
      <c r="D13" s="17">
        <v>0.30414883125000003</v>
      </c>
      <c r="E13" s="17">
        <v>0.099725</v>
      </c>
      <c r="F13" s="17">
        <v>3.5840826</v>
      </c>
      <c r="G13" s="18"/>
      <c r="H13" s="18"/>
      <c r="I13" s="18"/>
      <c r="J13" s="18"/>
      <c r="K13" s="18"/>
      <c r="L13" s="18"/>
      <c r="M13" s="27">
        <f t="shared" si="0"/>
        <v>5.1679564312499995</v>
      </c>
      <c r="N13" s="28">
        <f t="shared" si="1"/>
        <v>21.898120471398304</v>
      </c>
      <c r="O13" s="28">
        <f t="shared" si="2"/>
        <v>3.6838075999999997</v>
      </c>
      <c r="P13" s="28">
        <f t="shared" si="3"/>
        <v>15.609354237288134</v>
      </c>
      <c r="Q13" s="25"/>
      <c r="V13" s="26"/>
      <c r="W13" s="26"/>
      <c r="X13" s="24"/>
    </row>
    <row r="14" spans="1:24" ht="12.75">
      <c r="A14">
        <v>1804</v>
      </c>
      <c r="B14" s="17">
        <v>238</v>
      </c>
      <c r="C14" s="17">
        <v>1.19</v>
      </c>
      <c r="D14" s="17">
        <v>0.30553177500000006</v>
      </c>
      <c r="E14" s="17">
        <v>0.112475</v>
      </c>
      <c r="F14" s="17">
        <v>6.536426399999999</v>
      </c>
      <c r="G14" s="18"/>
      <c r="H14" s="18"/>
      <c r="I14" s="18"/>
      <c r="J14" s="18"/>
      <c r="K14" s="18"/>
      <c r="L14" s="18"/>
      <c r="M14" s="27">
        <f t="shared" si="0"/>
        <v>8.144433175</v>
      </c>
      <c r="N14" s="28">
        <f t="shared" si="1"/>
        <v>34.22030745798319</v>
      </c>
      <c r="O14" s="28">
        <f t="shared" si="2"/>
        <v>6.648901399999999</v>
      </c>
      <c r="P14" s="28">
        <f t="shared" si="3"/>
        <v>27.936560504201676</v>
      </c>
      <c r="Q14" s="25"/>
      <c r="V14" s="26"/>
      <c r="W14" s="26"/>
      <c r="X14" s="24"/>
    </row>
    <row r="15" spans="1:24" ht="12.75">
      <c r="A15">
        <v>1805</v>
      </c>
      <c r="B15" s="17">
        <v>240</v>
      </c>
      <c r="C15" s="17">
        <v>1.2</v>
      </c>
      <c r="D15" s="17">
        <v>0.3069147187500001</v>
      </c>
      <c r="E15" s="17">
        <v>0.117425</v>
      </c>
      <c r="F15" s="17">
        <v>6.651287999999998</v>
      </c>
      <c r="G15" s="18"/>
      <c r="H15" s="18"/>
      <c r="I15" s="18"/>
      <c r="J15" s="18"/>
      <c r="K15" s="18"/>
      <c r="L15" s="18"/>
      <c r="M15" s="27">
        <f t="shared" si="0"/>
        <v>8.275627718749998</v>
      </c>
      <c r="N15" s="28">
        <f t="shared" si="1"/>
        <v>34.48178216145833</v>
      </c>
      <c r="O15" s="28">
        <f t="shared" si="2"/>
        <v>6.768712999999998</v>
      </c>
      <c r="P15" s="28">
        <f t="shared" si="3"/>
        <v>28.202970833333328</v>
      </c>
      <c r="Q15" s="25"/>
      <c r="V15" s="26"/>
      <c r="W15" s="26"/>
      <c r="X15" s="24"/>
    </row>
    <row r="16" spans="1:24" ht="12.75">
      <c r="A16">
        <v>1806</v>
      </c>
      <c r="B16" s="17">
        <v>242</v>
      </c>
      <c r="C16" s="17">
        <v>1.21</v>
      </c>
      <c r="D16" s="17">
        <v>0.3082976625000001</v>
      </c>
      <c r="E16" s="17">
        <v>0.1064</v>
      </c>
      <c r="F16" s="17">
        <v>6.409766999999999</v>
      </c>
      <c r="G16" s="18"/>
      <c r="H16" s="18"/>
      <c r="I16" s="18"/>
      <c r="J16" s="18"/>
      <c r="K16" s="18"/>
      <c r="L16" s="18"/>
      <c r="M16" s="27">
        <f t="shared" si="0"/>
        <v>8.0344646625</v>
      </c>
      <c r="N16" s="28">
        <f t="shared" si="1"/>
        <v>33.20026720041322</v>
      </c>
      <c r="O16" s="28">
        <f t="shared" si="2"/>
        <v>6.5161669999999985</v>
      </c>
      <c r="P16" s="28">
        <f t="shared" si="3"/>
        <v>26.926309917355365</v>
      </c>
      <c r="Q16" s="25"/>
      <c r="V16" s="26"/>
      <c r="W16" s="26"/>
      <c r="X16" s="24"/>
    </row>
    <row r="17" spans="1:24" ht="12.75">
      <c r="A17">
        <v>1807</v>
      </c>
      <c r="B17" s="17">
        <v>244</v>
      </c>
      <c r="C17" s="17">
        <v>1.22</v>
      </c>
      <c r="D17" s="17">
        <v>0.30968060625000016</v>
      </c>
      <c r="E17" s="17">
        <v>0.218375</v>
      </c>
      <c r="F17" s="17">
        <v>6.168245999999999</v>
      </c>
      <c r="G17" s="18"/>
      <c r="H17" s="18"/>
      <c r="I17" s="18"/>
      <c r="J17" s="18"/>
      <c r="K17" s="18"/>
      <c r="L17" s="18"/>
      <c r="M17" s="27">
        <f t="shared" si="0"/>
        <v>7.916301606249999</v>
      </c>
      <c r="N17" s="28">
        <f t="shared" si="1"/>
        <v>32.44385904200819</v>
      </c>
      <c r="O17" s="28">
        <f t="shared" si="2"/>
        <v>6.386620999999999</v>
      </c>
      <c r="P17" s="28">
        <f t="shared" si="3"/>
        <v>26.17467622950819</v>
      </c>
      <c r="Q17" s="25"/>
      <c r="V17" s="26"/>
      <c r="W17" s="26"/>
      <c r="X17" s="24"/>
    </row>
    <row r="18" spans="1:24" ht="12.75">
      <c r="A18">
        <v>1808</v>
      </c>
      <c r="B18" s="17">
        <v>246</v>
      </c>
      <c r="C18" s="17">
        <v>1.23</v>
      </c>
      <c r="D18" s="17">
        <v>0.3110635500000002</v>
      </c>
      <c r="E18" s="17">
        <v>0.218725</v>
      </c>
      <c r="F18" s="17">
        <v>5.926724999999999</v>
      </c>
      <c r="G18" s="18"/>
      <c r="H18" s="18"/>
      <c r="I18" s="18"/>
      <c r="J18" s="18"/>
      <c r="K18" s="18"/>
      <c r="L18" s="18"/>
      <c r="M18" s="27">
        <f aca="true" t="shared" si="4" ref="M18:M81">SUM(C18:K18)</f>
        <v>7.686513549999999</v>
      </c>
      <c r="N18" s="28">
        <f aca="true" t="shared" si="5" ref="N18:N81">M18/B18*1000</f>
        <v>31.2459900406504</v>
      </c>
      <c r="O18" s="28">
        <f aca="true" t="shared" si="6" ref="O18:O81">SUM(E18:K18)</f>
        <v>6.145449999999999</v>
      </c>
      <c r="P18" s="28">
        <f aca="true" t="shared" si="7" ref="P18:P81">O18/B18*1000</f>
        <v>24.98150406504065</v>
      </c>
      <c r="Q18" s="25"/>
      <c r="V18" s="26"/>
      <c r="W18" s="26"/>
      <c r="X18" s="24"/>
    </row>
    <row r="19" spans="1:24" ht="12.75">
      <c r="A19">
        <v>1809</v>
      </c>
      <c r="B19" s="17">
        <v>248</v>
      </c>
      <c r="C19" s="17">
        <v>1.24</v>
      </c>
      <c r="D19" s="17">
        <v>0.3124464937500002</v>
      </c>
      <c r="E19" s="17">
        <v>0.1344</v>
      </c>
      <c r="F19" s="17">
        <v>3.0124457999999996</v>
      </c>
      <c r="G19" s="18"/>
      <c r="H19" s="18"/>
      <c r="I19" s="18"/>
      <c r="J19" s="18"/>
      <c r="K19" s="18"/>
      <c r="L19" s="18"/>
      <c r="M19" s="27">
        <f t="shared" si="4"/>
        <v>4.69929229375</v>
      </c>
      <c r="N19" s="28">
        <f t="shared" si="5"/>
        <v>18.948759248991937</v>
      </c>
      <c r="O19" s="28">
        <f t="shared" si="6"/>
        <v>3.1468457999999995</v>
      </c>
      <c r="P19" s="28">
        <f t="shared" si="7"/>
        <v>12.688894354838707</v>
      </c>
      <c r="Q19" s="25"/>
      <c r="V19" s="26"/>
      <c r="W19" s="26"/>
      <c r="X19" s="24"/>
    </row>
    <row r="20" spans="1:24" ht="12.75">
      <c r="A20">
        <v>1810</v>
      </c>
      <c r="B20" s="17">
        <v>250</v>
      </c>
      <c r="C20" s="17">
        <v>1.25</v>
      </c>
      <c r="D20" s="17">
        <v>0.31382943750000025</v>
      </c>
      <c r="E20" s="17">
        <v>0.0236</v>
      </c>
      <c r="F20" s="17">
        <v>7.431278399999998</v>
      </c>
      <c r="G20" s="18"/>
      <c r="H20" s="18"/>
      <c r="I20" s="18"/>
      <c r="J20" s="18"/>
      <c r="K20" s="18"/>
      <c r="L20" s="18"/>
      <c r="M20" s="27">
        <f t="shared" si="4"/>
        <v>9.0187078375</v>
      </c>
      <c r="N20" s="28">
        <f t="shared" si="5"/>
        <v>36.07483135</v>
      </c>
      <c r="O20" s="28">
        <f t="shared" si="6"/>
        <v>7.454878399999998</v>
      </c>
      <c r="P20" s="28">
        <f t="shared" si="7"/>
        <v>29.819513599999993</v>
      </c>
      <c r="Q20" s="25"/>
      <c r="V20" s="26"/>
      <c r="W20" s="26"/>
      <c r="X20" s="24"/>
    </row>
    <row r="21" spans="1:24" ht="12.75">
      <c r="A21">
        <v>1811</v>
      </c>
      <c r="B21" s="17">
        <v>252</v>
      </c>
      <c r="C21" s="17">
        <v>1.26</v>
      </c>
      <c r="D21" s="17">
        <v>0.3152123812500003</v>
      </c>
      <c r="E21" s="17">
        <v>0.073275</v>
      </c>
      <c r="F21" s="17">
        <v>5.982820199999999</v>
      </c>
      <c r="G21" s="18"/>
      <c r="H21" s="18"/>
      <c r="I21" s="18"/>
      <c r="J21" s="18"/>
      <c r="K21" s="18"/>
      <c r="L21" s="18"/>
      <c r="M21" s="27">
        <f t="shared" si="4"/>
        <v>7.631307581249999</v>
      </c>
      <c r="N21" s="28">
        <f t="shared" si="5"/>
        <v>30.2829665922619</v>
      </c>
      <c r="O21" s="28">
        <f t="shared" si="6"/>
        <v>6.056095199999999</v>
      </c>
      <c r="P21" s="28">
        <f t="shared" si="7"/>
        <v>24.032123809523803</v>
      </c>
      <c r="Q21" s="25"/>
      <c r="V21" s="26"/>
      <c r="W21" s="26"/>
      <c r="X21" s="24"/>
    </row>
    <row r="22" spans="1:24" ht="12.75">
      <c r="A22">
        <v>1812</v>
      </c>
      <c r="B22" s="17">
        <v>254</v>
      </c>
      <c r="C22" s="17">
        <v>1.27</v>
      </c>
      <c r="D22" s="17">
        <v>0.3165953250000003</v>
      </c>
      <c r="E22" s="17">
        <v>0.1482</v>
      </c>
      <c r="F22" s="17">
        <v>4.677271199999999</v>
      </c>
      <c r="G22" s="18"/>
      <c r="H22" s="18"/>
      <c r="I22" s="18"/>
      <c r="J22" s="18"/>
      <c r="K22" s="18"/>
      <c r="L22" s="18"/>
      <c r="M22" s="27">
        <f t="shared" si="4"/>
        <v>6.412066524999999</v>
      </c>
      <c r="N22" s="28">
        <f t="shared" si="5"/>
        <v>25.244356397637794</v>
      </c>
      <c r="O22" s="28">
        <f t="shared" si="6"/>
        <v>4.825471199999999</v>
      </c>
      <c r="P22" s="28">
        <f t="shared" si="7"/>
        <v>18.997918110236217</v>
      </c>
      <c r="Q22" s="25"/>
      <c r="V22" s="26"/>
      <c r="W22" s="26"/>
      <c r="X22" s="24"/>
    </row>
    <row r="23" spans="1:24" ht="12.75">
      <c r="A23">
        <v>1813</v>
      </c>
      <c r="B23" s="17">
        <v>256</v>
      </c>
      <c r="C23" s="17">
        <v>1.28</v>
      </c>
      <c r="D23" s="17">
        <v>0.31797826875000035</v>
      </c>
      <c r="E23" s="17">
        <v>0.087075</v>
      </c>
      <c r="F23" s="17">
        <v>4.452222599999999</v>
      </c>
      <c r="G23" s="18"/>
      <c r="H23" s="18"/>
      <c r="I23" s="18"/>
      <c r="J23" s="18"/>
      <c r="K23" s="18"/>
      <c r="L23" s="18"/>
      <c r="M23" s="27">
        <f t="shared" si="4"/>
        <v>6.137275868749999</v>
      </c>
      <c r="N23" s="28">
        <f t="shared" si="5"/>
        <v>23.973733862304684</v>
      </c>
      <c r="O23" s="28">
        <f t="shared" si="6"/>
        <v>4.5392975999999985</v>
      </c>
      <c r="P23" s="28">
        <f t="shared" si="7"/>
        <v>17.731631249999992</v>
      </c>
      <c r="Q23" s="25"/>
      <c r="V23" s="26"/>
      <c r="W23" s="26"/>
      <c r="X23" s="24"/>
    </row>
    <row r="24" spans="1:24" ht="12.75">
      <c r="A24">
        <v>1814</v>
      </c>
      <c r="B24" s="17">
        <v>258</v>
      </c>
      <c r="C24" s="17">
        <v>1.29</v>
      </c>
      <c r="D24" s="17">
        <v>0.3193612125000004</v>
      </c>
      <c r="E24" s="17">
        <v>0.045575</v>
      </c>
      <c r="F24" s="17">
        <v>6.6272471999999985</v>
      </c>
      <c r="G24" s="18"/>
      <c r="H24" s="18"/>
      <c r="I24" s="18"/>
      <c r="J24" s="18"/>
      <c r="K24" s="18"/>
      <c r="L24" s="18"/>
      <c r="M24" s="27">
        <f t="shared" si="4"/>
        <v>8.282183412499998</v>
      </c>
      <c r="N24" s="28">
        <f t="shared" si="5"/>
        <v>32.10148609496123</v>
      </c>
      <c r="O24" s="28">
        <f t="shared" si="6"/>
        <v>6.672822199999999</v>
      </c>
      <c r="P24" s="28">
        <f t="shared" si="7"/>
        <v>25.86365193798449</v>
      </c>
      <c r="Q24" s="25"/>
      <c r="V24" s="26"/>
      <c r="W24" s="26"/>
      <c r="X24" s="24"/>
    </row>
    <row r="25" spans="1:24" ht="12.75">
      <c r="A25">
        <v>1815</v>
      </c>
      <c r="B25" s="17">
        <v>260</v>
      </c>
      <c r="C25" s="17">
        <v>1.3</v>
      </c>
      <c r="D25" s="17">
        <v>0.3207441562500004</v>
      </c>
      <c r="E25" s="17">
        <v>0.06575</v>
      </c>
      <c r="F25" s="17">
        <v>7.886717999999999</v>
      </c>
      <c r="G25" s="18"/>
      <c r="H25" s="18"/>
      <c r="I25" s="18"/>
      <c r="J25" s="18"/>
      <c r="K25" s="18"/>
      <c r="L25" s="18"/>
      <c r="M25" s="27">
        <f t="shared" si="4"/>
        <v>9.57321215625</v>
      </c>
      <c r="N25" s="28">
        <f t="shared" si="5"/>
        <v>36.82004675480769</v>
      </c>
      <c r="O25" s="28">
        <f t="shared" si="6"/>
        <v>7.952468</v>
      </c>
      <c r="P25" s="28">
        <f t="shared" si="7"/>
        <v>30.586415384615382</v>
      </c>
      <c r="Q25" s="25"/>
      <c r="V25" s="26"/>
      <c r="W25" s="26"/>
      <c r="X25" s="24"/>
    </row>
    <row r="26" spans="1:24" ht="12.75">
      <c r="A26">
        <v>1816</v>
      </c>
      <c r="B26" s="17">
        <v>262</v>
      </c>
      <c r="C26" s="17">
        <v>1.31</v>
      </c>
      <c r="D26" s="17">
        <v>0.32212710000000006</v>
      </c>
      <c r="E26" s="17">
        <v>0.095775</v>
      </c>
      <c r="F26" s="17">
        <v>6.2072009999999995</v>
      </c>
      <c r="G26" s="18"/>
      <c r="H26" s="18"/>
      <c r="I26" s="18"/>
      <c r="J26" s="18"/>
      <c r="K26" s="18"/>
      <c r="L26" s="18"/>
      <c r="M26" s="27">
        <f t="shared" si="4"/>
        <v>7.935103099999999</v>
      </c>
      <c r="N26" s="28">
        <f t="shared" si="5"/>
        <v>30.28665305343511</v>
      </c>
      <c r="O26" s="28">
        <f t="shared" si="6"/>
        <v>6.302975999999999</v>
      </c>
      <c r="P26" s="28">
        <f t="shared" si="7"/>
        <v>24.05716030534351</v>
      </c>
      <c r="Q26" s="25"/>
      <c r="V26" s="26"/>
      <c r="W26" s="26"/>
      <c r="X26" s="24"/>
    </row>
    <row r="27" spans="1:24" ht="12.75">
      <c r="A27">
        <v>1817</v>
      </c>
      <c r="B27" s="17">
        <v>264</v>
      </c>
      <c r="C27" s="17">
        <v>1.32</v>
      </c>
      <c r="D27" s="17">
        <v>0.32243808000000007</v>
      </c>
      <c r="E27" s="17">
        <v>0.0885</v>
      </c>
      <c r="F27" s="17">
        <v>4.893638399999999</v>
      </c>
      <c r="G27" s="18"/>
      <c r="H27" s="18"/>
      <c r="I27" s="18"/>
      <c r="J27" s="18"/>
      <c r="K27" s="18"/>
      <c r="L27" s="18"/>
      <c r="M27" s="27">
        <f t="shared" si="4"/>
        <v>6.624576479999999</v>
      </c>
      <c r="N27" s="28">
        <f t="shared" si="5"/>
        <v>25.093092727272726</v>
      </c>
      <c r="O27" s="28">
        <f t="shared" si="6"/>
        <v>4.982138399999998</v>
      </c>
      <c r="P27" s="28">
        <f t="shared" si="7"/>
        <v>18.87173636363636</v>
      </c>
      <c r="Q27" s="25"/>
      <c r="V27" s="26"/>
      <c r="W27" s="26"/>
      <c r="X27" s="24"/>
    </row>
    <row r="28" spans="1:24" ht="12.75">
      <c r="A28">
        <v>1818</v>
      </c>
      <c r="B28" s="17">
        <v>266</v>
      </c>
      <c r="C28" s="17">
        <v>1.33</v>
      </c>
      <c r="D28" s="17">
        <v>0.3227490600000001</v>
      </c>
      <c r="E28" s="17">
        <v>0.08363181818181818</v>
      </c>
      <c r="F28" s="17">
        <v>5.108973545454544</v>
      </c>
      <c r="G28" s="18"/>
      <c r="H28" s="18"/>
      <c r="I28" s="18"/>
      <c r="J28" s="18"/>
      <c r="K28" s="18"/>
      <c r="L28" s="18"/>
      <c r="M28" s="27">
        <f t="shared" si="4"/>
        <v>6.845354423636363</v>
      </c>
      <c r="N28" s="28">
        <f t="shared" si="5"/>
        <v>25.73441512645249</v>
      </c>
      <c r="O28" s="28">
        <f t="shared" si="6"/>
        <v>5.192605363636362</v>
      </c>
      <c r="P28" s="28">
        <f t="shared" si="7"/>
        <v>19.521072795625425</v>
      </c>
      <c r="Q28" s="25"/>
      <c r="V28" s="26"/>
      <c r="W28" s="26"/>
      <c r="X28" s="24"/>
    </row>
    <row r="29" spans="1:24" ht="12.75">
      <c r="A29">
        <v>1819</v>
      </c>
      <c r="B29" s="17">
        <v>268</v>
      </c>
      <c r="C29" s="17">
        <v>1.34</v>
      </c>
      <c r="D29" s="17">
        <v>0.3230600400000001</v>
      </c>
      <c r="E29" s="17">
        <v>0.07876363636363637</v>
      </c>
      <c r="F29" s="17">
        <v>5.32430869090909</v>
      </c>
      <c r="G29" s="18"/>
      <c r="H29" s="18"/>
      <c r="I29" s="18"/>
      <c r="J29" s="18"/>
      <c r="K29" s="18"/>
      <c r="L29" s="18"/>
      <c r="M29" s="27">
        <f t="shared" si="4"/>
        <v>7.0661323672727265</v>
      </c>
      <c r="N29" s="28">
        <f t="shared" si="5"/>
        <v>26.3661655495251</v>
      </c>
      <c r="O29" s="28">
        <f t="shared" si="6"/>
        <v>5.403072327272726</v>
      </c>
      <c r="P29" s="28">
        <f t="shared" si="7"/>
        <v>20.160717639077337</v>
      </c>
      <c r="Q29" s="25"/>
      <c r="V29" s="26"/>
      <c r="W29" s="26"/>
      <c r="X29" s="24"/>
    </row>
    <row r="30" spans="1:24" ht="12.75">
      <c r="A30">
        <v>1820</v>
      </c>
      <c r="B30" s="17">
        <v>270</v>
      </c>
      <c r="C30" s="17">
        <v>1.35</v>
      </c>
      <c r="D30" s="17">
        <v>0.3233710200000001</v>
      </c>
      <c r="E30" s="17">
        <v>0.07389545454545456</v>
      </c>
      <c r="F30" s="17">
        <v>5.539643836363636</v>
      </c>
      <c r="G30" s="18"/>
      <c r="H30" s="18"/>
      <c r="I30" s="18"/>
      <c r="J30" s="18"/>
      <c r="K30" s="18"/>
      <c r="L30" s="18"/>
      <c r="M30" s="27">
        <f t="shared" si="4"/>
        <v>7.286910310909091</v>
      </c>
      <c r="N30" s="28">
        <f t="shared" si="5"/>
        <v>26.988556707070707</v>
      </c>
      <c r="O30" s="28">
        <f t="shared" si="6"/>
        <v>5.613539290909091</v>
      </c>
      <c r="P30" s="28">
        <f t="shared" si="7"/>
        <v>20.790886262626262</v>
      </c>
      <c r="Q30" s="25"/>
      <c r="V30" s="26"/>
      <c r="W30" s="26"/>
      <c r="X30" s="24"/>
    </row>
    <row r="31" spans="1:24" ht="12.75">
      <c r="A31">
        <v>1821</v>
      </c>
      <c r="B31" s="17">
        <v>272</v>
      </c>
      <c r="C31" s="17">
        <v>1.36</v>
      </c>
      <c r="D31" s="17">
        <v>0.32368200000000014</v>
      </c>
      <c r="E31" s="17">
        <v>0.06902727272727274</v>
      </c>
      <c r="F31" s="17">
        <v>5.754978981818182</v>
      </c>
      <c r="G31" s="18"/>
      <c r="H31" s="18"/>
      <c r="I31" s="18"/>
      <c r="J31" s="18"/>
      <c r="K31" s="18"/>
      <c r="L31" s="18"/>
      <c r="M31" s="27">
        <f t="shared" si="4"/>
        <v>7.507688254545455</v>
      </c>
      <c r="N31" s="28">
        <f t="shared" si="5"/>
        <v>27.601795053475936</v>
      </c>
      <c r="O31" s="28">
        <f t="shared" si="6"/>
        <v>5.824006254545455</v>
      </c>
      <c r="P31" s="28">
        <f t="shared" si="7"/>
        <v>21.41178770053476</v>
      </c>
      <c r="Q31" s="25"/>
      <c r="V31" s="26"/>
      <c r="W31" s="26"/>
      <c r="X31" s="24"/>
    </row>
    <row r="32" spans="1:24" ht="12.75">
      <c r="A32">
        <v>1822</v>
      </c>
      <c r="B32" s="17">
        <v>274</v>
      </c>
      <c r="C32" s="17">
        <v>1.37</v>
      </c>
      <c r="D32" s="17">
        <v>0.32399298000000015</v>
      </c>
      <c r="E32" s="17">
        <v>0.06415909090909093</v>
      </c>
      <c r="F32" s="17">
        <v>5.970314127272728</v>
      </c>
      <c r="G32" s="18"/>
      <c r="H32" s="18"/>
      <c r="I32" s="18"/>
      <c r="J32" s="18"/>
      <c r="K32" s="18"/>
      <c r="L32" s="18"/>
      <c r="M32" s="27">
        <f t="shared" si="4"/>
        <v>7.728466198181819</v>
      </c>
      <c r="N32" s="28">
        <f t="shared" si="5"/>
        <v>28.20608101526211</v>
      </c>
      <c r="O32" s="28">
        <f t="shared" si="6"/>
        <v>6.034473218181819</v>
      </c>
      <c r="P32" s="28">
        <f t="shared" si="7"/>
        <v>22.02362488387525</v>
      </c>
      <c r="Q32" s="25"/>
      <c r="V32" s="26"/>
      <c r="W32" s="26"/>
      <c r="X32" s="24"/>
    </row>
    <row r="33" spans="1:24" ht="12.75">
      <c r="A33">
        <v>1823</v>
      </c>
      <c r="B33" s="17">
        <v>276</v>
      </c>
      <c r="C33" s="17">
        <v>1.38</v>
      </c>
      <c r="D33" s="17">
        <v>0.32430396000000017</v>
      </c>
      <c r="E33" s="17">
        <v>0.05929090909090911</v>
      </c>
      <c r="F33" s="17">
        <v>6.185649272727273</v>
      </c>
      <c r="G33" s="18"/>
      <c r="H33" s="18"/>
      <c r="I33" s="18"/>
      <c r="J33" s="18"/>
      <c r="K33" s="18"/>
      <c r="L33" s="18"/>
      <c r="M33" s="27">
        <f t="shared" si="4"/>
        <v>7.949244141818182</v>
      </c>
      <c r="N33" s="28">
        <f t="shared" si="5"/>
        <v>28.801609209486166</v>
      </c>
      <c r="O33" s="28">
        <f t="shared" si="6"/>
        <v>6.2449401818181824</v>
      </c>
      <c r="P33" s="28">
        <f t="shared" si="7"/>
        <v>22.62659486166008</v>
      </c>
      <c r="Q33" s="25"/>
      <c r="V33" s="26"/>
      <c r="W33" s="26"/>
      <c r="X33" s="24"/>
    </row>
    <row r="34" spans="1:24" ht="12.75">
      <c r="A34">
        <v>1824</v>
      </c>
      <c r="B34" s="17">
        <v>278</v>
      </c>
      <c r="C34" s="17">
        <v>1.39</v>
      </c>
      <c r="D34" s="17">
        <v>0.3246149400000002</v>
      </c>
      <c r="E34" s="17">
        <v>0.05442272727272729</v>
      </c>
      <c r="F34" s="17">
        <v>6.400984418181819</v>
      </c>
      <c r="G34" s="18"/>
      <c r="H34" s="18"/>
      <c r="I34" s="18"/>
      <c r="J34" s="18"/>
      <c r="K34" s="18"/>
      <c r="L34" s="18"/>
      <c r="M34" s="27">
        <f t="shared" si="4"/>
        <v>8.170022085454546</v>
      </c>
      <c r="N34" s="28">
        <f t="shared" si="5"/>
        <v>29.388568652714195</v>
      </c>
      <c r="O34" s="28">
        <f t="shared" si="6"/>
        <v>6.455407145454546</v>
      </c>
      <c r="P34" s="28">
        <f t="shared" si="7"/>
        <v>23.220889012426426</v>
      </c>
      <c r="Q34" s="25"/>
      <c r="V34" s="26"/>
      <c r="W34" s="26"/>
      <c r="X34" s="24"/>
    </row>
    <row r="35" spans="1:24" ht="12.75">
      <c r="A35">
        <v>1825</v>
      </c>
      <c r="B35" s="17">
        <v>280</v>
      </c>
      <c r="C35" s="17">
        <v>1.4</v>
      </c>
      <c r="D35" s="17">
        <v>0.3249259200000002</v>
      </c>
      <c r="E35" s="17">
        <v>0.04955454545454547</v>
      </c>
      <c r="F35" s="17">
        <v>6.616319563636365</v>
      </c>
      <c r="G35" s="18"/>
      <c r="H35" s="18"/>
      <c r="I35" s="18"/>
      <c r="J35" s="18"/>
      <c r="K35" s="18"/>
      <c r="L35" s="18"/>
      <c r="M35" s="27">
        <f t="shared" si="4"/>
        <v>8.39080002909091</v>
      </c>
      <c r="N35" s="28">
        <f t="shared" si="5"/>
        <v>29.967142961038963</v>
      </c>
      <c r="O35" s="28">
        <f t="shared" si="6"/>
        <v>6.66587410909091</v>
      </c>
      <c r="P35" s="28">
        <f t="shared" si="7"/>
        <v>23.80669324675325</v>
      </c>
      <c r="Q35" s="25"/>
      <c r="V35" s="26"/>
      <c r="W35" s="26"/>
      <c r="X35" s="24"/>
    </row>
    <row r="36" spans="1:24" ht="12.75">
      <c r="A36">
        <v>1826</v>
      </c>
      <c r="B36" s="17">
        <v>282</v>
      </c>
      <c r="C36" s="17">
        <v>1.41</v>
      </c>
      <c r="D36" s="17">
        <v>0.3252369000000002</v>
      </c>
      <c r="E36" s="17">
        <v>0.04468636363636365</v>
      </c>
      <c r="F36" s="17">
        <v>6.831654709090911</v>
      </c>
      <c r="G36" s="18"/>
      <c r="H36" s="18"/>
      <c r="I36" s="18"/>
      <c r="J36" s="18"/>
      <c r="K36" s="18"/>
      <c r="L36" s="18"/>
      <c r="M36" s="27">
        <f t="shared" si="4"/>
        <v>8.611577972727275</v>
      </c>
      <c r="N36" s="28">
        <f t="shared" si="5"/>
        <v>30.53751054158608</v>
      </c>
      <c r="O36" s="28">
        <f t="shared" si="6"/>
        <v>6.876341072727274</v>
      </c>
      <c r="P36" s="28">
        <f t="shared" si="7"/>
        <v>24.384188201160548</v>
      </c>
      <c r="Q36" s="25"/>
      <c r="V36" s="26"/>
      <c r="W36" s="26"/>
      <c r="X36" s="24"/>
    </row>
    <row r="37" spans="1:24" ht="12.75">
      <c r="A37">
        <v>1827</v>
      </c>
      <c r="B37" s="17">
        <v>284</v>
      </c>
      <c r="C37" s="17">
        <v>1.42</v>
      </c>
      <c r="D37" s="17">
        <v>0.32554788000000023</v>
      </c>
      <c r="E37" s="17">
        <v>0.03981818181818183</v>
      </c>
      <c r="F37" s="17">
        <v>7.046989854545457</v>
      </c>
      <c r="G37" s="18"/>
      <c r="H37" s="18"/>
      <c r="I37" s="18"/>
      <c r="J37" s="18"/>
      <c r="K37" s="18"/>
      <c r="L37" s="18"/>
      <c r="M37" s="27">
        <f t="shared" si="4"/>
        <v>8.832355916363639</v>
      </c>
      <c r="N37" s="28">
        <f t="shared" si="5"/>
        <v>31.099844775928307</v>
      </c>
      <c r="O37" s="28">
        <f t="shared" si="6"/>
        <v>7.086808036363639</v>
      </c>
      <c r="P37" s="28">
        <f t="shared" si="7"/>
        <v>24.95354942381563</v>
      </c>
      <c r="Q37" s="25"/>
      <c r="V37" s="26"/>
      <c r="W37" s="26"/>
      <c r="X37" s="24"/>
    </row>
    <row r="38" spans="1:24" ht="12.75">
      <c r="A38">
        <v>1828</v>
      </c>
      <c r="B38" s="17">
        <v>286</v>
      </c>
      <c r="C38" s="17">
        <v>1.43</v>
      </c>
      <c r="D38" s="17">
        <v>0.32585886000000025</v>
      </c>
      <c r="E38" s="17">
        <v>0.03495</v>
      </c>
      <c r="F38" s="17">
        <v>7.262324999999999</v>
      </c>
      <c r="G38" s="18"/>
      <c r="H38" s="18"/>
      <c r="I38" s="18"/>
      <c r="J38" s="18"/>
      <c r="K38" s="18"/>
      <c r="L38" s="18"/>
      <c r="M38" s="27">
        <f t="shared" si="4"/>
        <v>9.053133859999999</v>
      </c>
      <c r="N38" s="28">
        <f t="shared" si="5"/>
        <v>31.654314195804194</v>
      </c>
      <c r="O38" s="28">
        <f t="shared" si="6"/>
        <v>7.297274999999999</v>
      </c>
      <c r="P38" s="28">
        <f t="shared" si="7"/>
        <v>25.51494755244755</v>
      </c>
      <c r="Q38" s="25"/>
      <c r="V38" s="26"/>
      <c r="W38" s="26"/>
      <c r="X38" s="24"/>
    </row>
    <row r="39" spans="1:24" ht="12.75">
      <c r="A39">
        <v>1829</v>
      </c>
      <c r="B39" s="17">
        <v>288</v>
      </c>
      <c r="C39" s="17">
        <v>1.44</v>
      </c>
      <c r="D39" s="17">
        <v>0.32616984000000027</v>
      </c>
      <c r="E39" s="17">
        <v>0.054225</v>
      </c>
      <c r="F39" s="17">
        <v>5.504675399999998</v>
      </c>
      <c r="G39" s="18"/>
      <c r="H39" s="18"/>
      <c r="I39" s="18"/>
      <c r="J39" s="18"/>
      <c r="K39" s="18"/>
      <c r="L39" s="18"/>
      <c r="M39" s="27">
        <f t="shared" si="4"/>
        <v>7.325070239999999</v>
      </c>
      <c r="N39" s="28">
        <f t="shared" si="5"/>
        <v>25.43427166666666</v>
      </c>
      <c r="O39" s="28">
        <f t="shared" si="6"/>
        <v>5.558900399999998</v>
      </c>
      <c r="P39" s="28">
        <f t="shared" si="7"/>
        <v>19.30173749999999</v>
      </c>
      <c r="Q39" s="25"/>
      <c r="V39" s="26"/>
      <c r="W39" s="26"/>
      <c r="X39" s="24"/>
    </row>
    <row r="40" spans="1:24" ht="12.75">
      <c r="A40">
        <v>1830</v>
      </c>
      <c r="B40" s="17">
        <v>290</v>
      </c>
      <c r="C40" s="17">
        <v>1.45</v>
      </c>
      <c r="D40" s="17">
        <v>0.3264808200000003</v>
      </c>
      <c r="E40" s="17">
        <v>0.0797</v>
      </c>
      <c r="F40" s="17">
        <v>6.64934817819474</v>
      </c>
      <c r="G40" s="18"/>
      <c r="H40" s="18"/>
      <c r="I40" s="18"/>
      <c r="J40" s="18"/>
      <c r="K40" s="18"/>
      <c r="L40" s="18"/>
      <c r="M40" s="27">
        <f t="shared" si="4"/>
        <v>8.50552899819474</v>
      </c>
      <c r="N40" s="28">
        <f t="shared" si="5"/>
        <v>29.32941033860255</v>
      </c>
      <c r="O40" s="28">
        <f t="shared" si="6"/>
        <v>6.7290481781947395</v>
      </c>
      <c r="P40" s="28">
        <f t="shared" si="7"/>
        <v>23.203614407568068</v>
      </c>
      <c r="Q40" s="25"/>
      <c r="V40" s="26"/>
      <c r="W40" s="26"/>
      <c r="X40" s="24"/>
    </row>
    <row r="41" spans="1:24" ht="12.75">
      <c r="A41">
        <v>1831</v>
      </c>
      <c r="B41" s="17">
        <v>297.625</v>
      </c>
      <c r="C41" s="17">
        <v>1.488125</v>
      </c>
      <c r="D41" s="17">
        <v>0.32679179999999997</v>
      </c>
      <c r="E41" s="17">
        <v>0.0805</v>
      </c>
      <c r="F41" s="17">
        <v>6.353735384650139</v>
      </c>
      <c r="G41" s="18"/>
      <c r="H41" s="18"/>
      <c r="I41" s="18"/>
      <c r="J41" s="18"/>
      <c r="K41" s="18"/>
      <c r="L41" s="18"/>
      <c r="M41" s="27">
        <f t="shared" si="4"/>
        <v>8.24915218465014</v>
      </c>
      <c r="N41" s="28">
        <f t="shared" si="5"/>
        <v>27.7165970084843</v>
      </c>
      <c r="O41" s="28">
        <f t="shared" si="6"/>
        <v>6.434235384650139</v>
      </c>
      <c r="P41" s="28">
        <f t="shared" si="7"/>
        <v>21.618598520454057</v>
      </c>
      <c r="Q41" s="25"/>
      <c r="V41" s="26"/>
      <c r="W41" s="26"/>
      <c r="X41" s="24"/>
    </row>
    <row r="42" spans="1:24" ht="12.75">
      <c r="A42">
        <v>1832</v>
      </c>
      <c r="B42" s="17">
        <v>305.25</v>
      </c>
      <c r="C42" s="17">
        <v>1.52625</v>
      </c>
      <c r="D42" s="17">
        <v>0.33077029999999996</v>
      </c>
      <c r="E42" s="17">
        <v>0.079725</v>
      </c>
      <c r="F42" s="17">
        <v>5.251102186205159</v>
      </c>
      <c r="G42" s="18"/>
      <c r="H42" s="18"/>
      <c r="I42" s="18"/>
      <c r="J42" s="18"/>
      <c r="K42" s="18"/>
      <c r="L42" s="18"/>
      <c r="M42" s="27">
        <f t="shared" si="4"/>
        <v>7.187847486205159</v>
      </c>
      <c r="N42" s="28">
        <f t="shared" si="5"/>
        <v>23.547411912220017</v>
      </c>
      <c r="O42" s="28">
        <f t="shared" si="6"/>
        <v>5.330827186205159</v>
      </c>
      <c r="P42" s="28">
        <f t="shared" si="7"/>
        <v>17.463807325815427</v>
      </c>
      <c r="Q42" s="25"/>
      <c r="V42" s="26"/>
      <c r="W42" s="26"/>
      <c r="X42" s="24"/>
    </row>
    <row r="43" spans="1:24" ht="12.75">
      <c r="A43">
        <v>1833</v>
      </c>
      <c r="B43" s="17">
        <v>312.875</v>
      </c>
      <c r="C43" s="17">
        <v>1.564375</v>
      </c>
      <c r="D43" s="17">
        <v>0.33474879999999996</v>
      </c>
      <c r="E43" s="17">
        <v>0.053475</v>
      </c>
      <c r="F43" s="17">
        <v>7.451789380671959</v>
      </c>
      <c r="G43" s="18"/>
      <c r="H43" s="18"/>
      <c r="I43" s="18"/>
      <c r="J43" s="18"/>
      <c r="K43" s="18"/>
      <c r="L43" s="18"/>
      <c r="M43" s="27">
        <f t="shared" si="4"/>
        <v>9.404388180671958</v>
      </c>
      <c r="N43" s="28">
        <f t="shared" si="5"/>
        <v>30.057972611017046</v>
      </c>
      <c r="O43" s="28">
        <f t="shared" si="6"/>
        <v>7.505264380671958</v>
      </c>
      <c r="P43" s="28">
        <f t="shared" si="7"/>
        <v>23.988060345735384</v>
      </c>
      <c r="Q43" s="25"/>
      <c r="V43" s="26"/>
      <c r="W43" s="26"/>
      <c r="X43" s="24"/>
    </row>
    <row r="44" spans="1:24" ht="12.75">
      <c r="A44">
        <v>1834</v>
      </c>
      <c r="B44" s="17">
        <v>320.5</v>
      </c>
      <c r="C44" s="17">
        <v>1.6025</v>
      </c>
      <c r="D44" s="17">
        <v>0.33872729999999995</v>
      </c>
      <c r="E44" s="17">
        <v>0.086725</v>
      </c>
      <c r="F44" s="17">
        <v>5.96087817994692</v>
      </c>
      <c r="G44" s="18"/>
      <c r="H44" s="18"/>
      <c r="I44" s="18"/>
      <c r="J44" s="18"/>
      <c r="K44" s="18"/>
      <c r="L44" s="18"/>
      <c r="M44" s="27">
        <f t="shared" si="4"/>
        <v>7.98883047994692</v>
      </c>
      <c r="N44" s="28">
        <f t="shared" si="5"/>
        <v>24.926148143360123</v>
      </c>
      <c r="O44" s="28">
        <f t="shared" si="6"/>
        <v>6.04760317994692</v>
      </c>
      <c r="P44" s="28">
        <f t="shared" si="7"/>
        <v>18.86927669250209</v>
      </c>
      <c r="Q44" s="25"/>
      <c r="V44" s="26"/>
      <c r="W44" s="26"/>
      <c r="X44" s="24"/>
    </row>
    <row r="45" spans="1:24" ht="12.75">
      <c r="A45">
        <v>1835</v>
      </c>
      <c r="B45" s="17">
        <v>328.125</v>
      </c>
      <c r="C45" s="17">
        <v>1.640625</v>
      </c>
      <c r="D45" s="17">
        <v>0.34270579999999995</v>
      </c>
      <c r="E45" s="17">
        <v>0.0674</v>
      </c>
      <c r="F45" s="17">
        <v>7.126634378166118</v>
      </c>
      <c r="G45" s="18"/>
      <c r="H45" s="18"/>
      <c r="I45" s="18"/>
      <c r="J45" s="18"/>
      <c r="K45" s="18"/>
      <c r="L45" s="18"/>
      <c r="M45" s="27">
        <f t="shared" si="4"/>
        <v>9.177365178166118</v>
      </c>
      <c r="N45" s="28">
        <f t="shared" si="5"/>
        <v>27.969112923934837</v>
      </c>
      <c r="O45" s="28">
        <f t="shared" si="6"/>
        <v>7.194034378166118</v>
      </c>
      <c r="P45" s="28">
        <f t="shared" si="7"/>
        <v>21.92467620012531</v>
      </c>
      <c r="Q45" s="25"/>
      <c r="V45" s="26"/>
      <c r="W45" s="26"/>
      <c r="X45" s="24"/>
    </row>
    <row r="46" spans="1:24" ht="12.75">
      <c r="A46">
        <v>1836</v>
      </c>
      <c r="B46" s="17">
        <v>335.75</v>
      </c>
      <c r="C46" s="17">
        <v>1.67875</v>
      </c>
      <c r="D46" s="17">
        <v>0.34668429999999995</v>
      </c>
      <c r="E46" s="17">
        <v>0.11535</v>
      </c>
      <c r="F46" s="17">
        <v>6.603492579841979</v>
      </c>
      <c r="G46" s="18"/>
      <c r="H46" s="18"/>
      <c r="I46" s="18"/>
      <c r="J46" s="18"/>
      <c r="K46" s="18"/>
      <c r="L46" s="18"/>
      <c r="M46" s="27">
        <f t="shared" si="4"/>
        <v>8.744276879841978</v>
      </c>
      <c r="N46" s="28">
        <f t="shared" si="5"/>
        <v>26.04401155574677</v>
      </c>
      <c r="O46" s="28">
        <f t="shared" si="6"/>
        <v>6.718842579841979</v>
      </c>
      <c r="P46" s="28">
        <f t="shared" si="7"/>
        <v>20.01144476497983</v>
      </c>
      <c r="Q46" s="25"/>
      <c r="V46" s="26"/>
      <c r="W46" s="26"/>
      <c r="X46" s="24"/>
    </row>
    <row r="47" spans="1:24" ht="12.75">
      <c r="A47">
        <v>1837</v>
      </c>
      <c r="B47" s="17">
        <v>343.375</v>
      </c>
      <c r="C47" s="17">
        <v>1.716875</v>
      </c>
      <c r="D47" s="17">
        <v>0.35066279999999994</v>
      </c>
      <c r="E47" s="17">
        <v>0.117325</v>
      </c>
      <c r="F47" s="17">
        <v>6.060062380188598</v>
      </c>
      <c r="G47" s="18"/>
      <c r="H47" s="18"/>
      <c r="I47" s="18"/>
      <c r="J47" s="18"/>
      <c r="K47" s="18"/>
      <c r="L47" s="18"/>
      <c r="M47" s="27">
        <f t="shared" si="4"/>
        <v>8.244925180188599</v>
      </c>
      <c r="N47" s="28">
        <f t="shared" si="5"/>
        <v>24.011431176377425</v>
      </c>
      <c r="O47" s="28">
        <f t="shared" si="6"/>
        <v>6.177387380188598</v>
      </c>
      <c r="P47" s="28">
        <f t="shared" si="7"/>
        <v>17.990207150167016</v>
      </c>
      <c r="Q47" s="25"/>
      <c r="V47" s="26"/>
      <c r="W47" s="26"/>
      <c r="X47" s="24"/>
    </row>
    <row r="48" spans="1:24" ht="12.75">
      <c r="A48">
        <v>1838</v>
      </c>
      <c r="B48" s="17">
        <v>351</v>
      </c>
      <c r="C48" s="17">
        <v>1.755</v>
      </c>
      <c r="D48" s="17">
        <v>0.35464129999999994</v>
      </c>
      <c r="E48" s="17">
        <v>0.175325</v>
      </c>
      <c r="F48" s="17">
        <v>6.805327178185199</v>
      </c>
      <c r="G48" s="18"/>
      <c r="H48" s="18"/>
      <c r="I48" s="18"/>
      <c r="J48" s="18"/>
      <c r="K48" s="18"/>
      <c r="L48" s="18"/>
      <c r="M48" s="27">
        <f t="shared" si="4"/>
        <v>9.090293478185199</v>
      </c>
      <c r="N48" s="28">
        <f t="shared" si="5"/>
        <v>25.89827201762165</v>
      </c>
      <c r="O48" s="28">
        <f t="shared" si="6"/>
        <v>6.980652178185199</v>
      </c>
      <c r="P48" s="28">
        <f t="shared" si="7"/>
        <v>19.887897943547575</v>
      </c>
      <c r="Q48" s="25"/>
      <c r="V48" s="26"/>
      <c r="W48" s="26"/>
      <c r="X48" s="24"/>
    </row>
    <row r="49" spans="1:24" ht="12.75">
      <c r="A49">
        <v>1839</v>
      </c>
      <c r="B49" s="17">
        <v>357.9</v>
      </c>
      <c r="C49" s="17">
        <v>1.7895</v>
      </c>
      <c r="D49" s="17">
        <v>0.35861979999999993</v>
      </c>
      <c r="E49" s="17">
        <v>0.251075</v>
      </c>
      <c r="F49" s="17">
        <v>6.810415178191559</v>
      </c>
      <c r="G49" s="18"/>
      <c r="H49" s="18"/>
      <c r="I49" s="18"/>
      <c r="J49" s="18"/>
      <c r="K49" s="18"/>
      <c r="L49" s="18"/>
      <c r="M49" s="27">
        <f t="shared" si="4"/>
        <v>9.209609978191558</v>
      </c>
      <c r="N49" s="28">
        <f t="shared" si="5"/>
        <v>25.732355345603686</v>
      </c>
      <c r="O49" s="28">
        <f t="shared" si="6"/>
        <v>7.061490178191559</v>
      </c>
      <c r="P49" s="28">
        <f t="shared" si="7"/>
        <v>19.730344169297457</v>
      </c>
      <c r="Q49" s="25"/>
      <c r="V49" s="26"/>
      <c r="W49" s="26"/>
      <c r="X49" s="24"/>
    </row>
    <row r="50" spans="1:24" ht="12.75">
      <c r="A50">
        <v>1840</v>
      </c>
      <c r="B50" s="17">
        <v>364.79999999999995</v>
      </c>
      <c r="C50" s="17">
        <v>1.8239999999999998</v>
      </c>
      <c r="D50" s="17">
        <v>0.3625983</v>
      </c>
      <c r="E50" s="17">
        <v>0.227275</v>
      </c>
      <c r="F50" s="17">
        <v>7.58706657491934</v>
      </c>
      <c r="G50" s="18"/>
      <c r="H50" s="18"/>
      <c r="I50" s="18"/>
      <c r="J50" s="18"/>
      <c r="K50" s="18"/>
      <c r="L50" s="18"/>
      <c r="M50" s="27">
        <f t="shared" si="4"/>
        <v>10.00093987491934</v>
      </c>
      <c r="N50" s="28">
        <f t="shared" si="5"/>
        <v>27.41485711326574</v>
      </c>
      <c r="O50" s="28">
        <f t="shared" si="6"/>
        <v>7.8143415749193395</v>
      </c>
      <c r="P50" s="28">
        <f t="shared" si="7"/>
        <v>21.42089247510784</v>
      </c>
      <c r="Q50" s="25"/>
      <c r="V50" s="26"/>
      <c r="W50" s="26"/>
      <c r="X50" s="24"/>
    </row>
    <row r="51" spans="1:24" ht="12.75">
      <c r="A51">
        <v>1841</v>
      </c>
      <c r="B51" s="17">
        <v>371.69999999999993</v>
      </c>
      <c r="C51" s="17">
        <v>1.8584999999999996</v>
      </c>
      <c r="D51" s="17">
        <v>0.37561700769230766</v>
      </c>
      <c r="E51" s="17">
        <v>0.290275</v>
      </c>
      <c r="F51" s="17">
        <v>7.550083171252799</v>
      </c>
      <c r="G51" s="18"/>
      <c r="H51" s="18"/>
      <c r="I51" s="18"/>
      <c r="J51" s="18"/>
      <c r="K51" s="18"/>
      <c r="L51" s="18"/>
      <c r="M51" s="27">
        <f t="shared" si="4"/>
        <v>10.074475178945107</v>
      </c>
      <c r="N51" s="28">
        <f t="shared" si="5"/>
        <v>27.103780411474602</v>
      </c>
      <c r="O51" s="28">
        <f t="shared" si="6"/>
        <v>7.8403581712528</v>
      </c>
      <c r="P51" s="28">
        <f t="shared" si="7"/>
        <v>21.093242322444986</v>
      </c>
      <c r="Q51" s="25"/>
      <c r="V51" s="26"/>
      <c r="W51" s="26"/>
      <c r="X51" s="24"/>
    </row>
    <row r="52" spans="1:24" ht="12.75">
      <c r="A52">
        <v>1842</v>
      </c>
      <c r="B52" s="17">
        <v>378.5999999999999</v>
      </c>
      <c r="C52" s="17">
        <v>1.8929999999999996</v>
      </c>
      <c r="D52" s="17">
        <v>0.38863571538461533</v>
      </c>
      <c r="E52" s="17">
        <v>0.330325</v>
      </c>
      <c r="F52" s="17">
        <v>7.049042374496399</v>
      </c>
      <c r="G52" s="18"/>
      <c r="H52" s="18"/>
      <c r="I52" s="18"/>
      <c r="J52" s="18"/>
      <c r="K52" s="18"/>
      <c r="L52" s="18"/>
      <c r="M52" s="27">
        <f t="shared" si="4"/>
        <v>9.661003089881014</v>
      </c>
      <c r="N52" s="28">
        <f t="shared" si="5"/>
        <v>25.517704938935594</v>
      </c>
      <c r="O52" s="28">
        <f t="shared" si="6"/>
        <v>7.3793673744963995</v>
      </c>
      <c r="P52" s="28">
        <f t="shared" si="7"/>
        <v>19.491197502631806</v>
      </c>
      <c r="Q52" s="25"/>
      <c r="V52" s="26"/>
      <c r="W52" s="26"/>
      <c r="X52" s="24"/>
    </row>
    <row r="53" spans="1:24" ht="12.75">
      <c r="A53">
        <v>1843</v>
      </c>
      <c r="B53" s="17">
        <v>385.4999999999999</v>
      </c>
      <c r="C53" s="17">
        <v>1.9274999999999995</v>
      </c>
      <c r="D53" s="17">
        <v>0.401654423076923</v>
      </c>
      <c r="E53" s="17">
        <v>0.390975</v>
      </c>
      <c r="F53" s="17">
        <v>6.852709174563179</v>
      </c>
      <c r="G53" s="18"/>
      <c r="H53" s="18"/>
      <c r="I53" s="18"/>
      <c r="J53" s="18"/>
      <c r="K53" s="18"/>
      <c r="L53" s="18"/>
      <c r="M53" s="27">
        <f t="shared" si="4"/>
        <v>9.572838597640102</v>
      </c>
      <c r="N53" s="28">
        <f t="shared" si="5"/>
        <v>24.832266141738273</v>
      </c>
      <c r="O53" s="28">
        <f t="shared" si="6"/>
        <v>7.243684174563179</v>
      </c>
      <c r="P53" s="28">
        <f t="shared" si="7"/>
        <v>18.7903610235102</v>
      </c>
      <c r="Q53" s="25"/>
      <c r="V53" s="26"/>
      <c r="W53" s="26"/>
      <c r="X53" s="24"/>
    </row>
    <row r="54" spans="1:24" ht="12.75">
      <c r="A54">
        <v>1844</v>
      </c>
      <c r="B54" s="17">
        <v>392.39999999999986</v>
      </c>
      <c r="C54" s="17">
        <v>1.9619999999999993</v>
      </c>
      <c r="D54" s="17">
        <v>0.4146731307692307</v>
      </c>
      <c r="E54" s="17">
        <v>0.42765</v>
      </c>
      <c r="F54" s="17">
        <v>8.089188577091278</v>
      </c>
      <c r="G54" s="18"/>
      <c r="H54" s="18"/>
      <c r="I54" s="18"/>
      <c r="J54" s="18"/>
      <c r="K54" s="18"/>
      <c r="L54" s="18"/>
      <c r="M54" s="27">
        <f t="shared" si="4"/>
        <v>10.893511707860508</v>
      </c>
      <c r="N54" s="28">
        <f t="shared" si="5"/>
        <v>27.761242884455946</v>
      </c>
      <c r="O54" s="28">
        <f t="shared" si="6"/>
        <v>8.516838577091278</v>
      </c>
      <c r="P54" s="28">
        <f t="shared" si="7"/>
        <v>21.70448159299511</v>
      </c>
      <c r="Q54" s="25"/>
      <c r="V54" s="26"/>
      <c r="W54" s="26"/>
      <c r="X54" s="24"/>
    </row>
    <row r="55" spans="1:24" ht="12.75">
      <c r="A55">
        <v>1845</v>
      </c>
      <c r="B55" s="17">
        <v>399.29999999999984</v>
      </c>
      <c r="C55" s="17">
        <v>1.996499999999999</v>
      </c>
      <c r="D55" s="17">
        <v>0.42769183846153835</v>
      </c>
      <c r="E55" s="17">
        <v>0.4308</v>
      </c>
      <c r="F55" s="17">
        <v>7.16813337166938</v>
      </c>
      <c r="G55" s="18"/>
      <c r="H55" s="18"/>
      <c r="I55" s="18"/>
      <c r="J55" s="18"/>
      <c r="K55" s="18"/>
      <c r="L55" s="18"/>
      <c r="M55" s="27">
        <f t="shared" si="4"/>
        <v>10.023125210130917</v>
      </c>
      <c r="N55" s="28">
        <f t="shared" si="5"/>
        <v>25.10174107220366</v>
      </c>
      <c r="O55" s="28">
        <f t="shared" si="6"/>
        <v>7.598933371669379</v>
      </c>
      <c r="P55" s="28">
        <f t="shared" si="7"/>
        <v>19.030637044000457</v>
      </c>
      <c r="Q55" s="25"/>
      <c r="V55" s="26"/>
      <c r="W55" s="26"/>
      <c r="X55" s="24"/>
    </row>
    <row r="56" spans="1:24" ht="12.75">
      <c r="A56">
        <v>1846</v>
      </c>
      <c r="B56" s="17">
        <v>406.1999999999998</v>
      </c>
      <c r="C56" s="17">
        <v>2.0309999999999993</v>
      </c>
      <c r="D56" s="17">
        <v>0.44071054615384603</v>
      </c>
      <c r="E56" s="17">
        <v>0.721425</v>
      </c>
      <c r="F56" s="17">
        <v>6.662386177902179</v>
      </c>
      <c r="G56" s="18"/>
      <c r="H56" s="18"/>
      <c r="I56" s="18"/>
      <c r="J56" s="18"/>
      <c r="K56" s="18"/>
      <c r="L56" s="18"/>
      <c r="M56" s="27">
        <f t="shared" si="4"/>
        <v>9.855521724056024</v>
      </c>
      <c r="N56" s="28">
        <f t="shared" si="5"/>
        <v>24.262731964687415</v>
      </c>
      <c r="O56" s="28">
        <f t="shared" si="6"/>
        <v>7.383811177902179</v>
      </c>
      <c r="P56" s="28">
        <f t="shared" si="7"/>
        <v>18.177772471448012</v>
      </c>
      <c r="Q56" s="25"/>
      <c r="V56" s="26"/>
      <c r="W56" s="26"/>
      <c r="X56" s="24"/>
    </row>
    <row r="57" spans="1:24" ht="12.75">
      <c r="A57">
        <v>1847</v>
      </c>
      <c r="B57" s="17">
        <v>413.0999999999998</v>
      </c>
      <c r="C57" s="17">
        <v>2.0654999999999992</v>
      </c>
      <c r="D57" s="17">
        <v>0.4537292538461537</v>
      </c>
      <c r="E57" s="17">
        <v>0.6686</v>
      </c>
      <c r="F57" s="17">
        <v>6.955900177943519</v>
      </c>
      <c r="G57" s="18"/>
      <c r="H57" s="18"/>
      <c r="I57" s="18"/>
      <c r="J57" s="18"/>
      <c r="K57" s="18"/>
      <c r="L57" s="18"/>
      <c r="M57" s="27">
        <f t="shared" si="4"/>
        <v>10.143729431789673</v>
      </c>
      <c r="N57" s="28">
        <f t="shared" si="5"/>
        <v>24.55514265744294</v>
      </c>
      <c r="O57" s="28">
        <f t="shared" si="6"/>
        <v>7.624500177943519</v>
      </c>
      <c r="P57" s="28">
        <f t="shared" si="7"/>
        <v>18.456790554208478</v>
      </c>
      <c r="Q57" s="25"/>
      <c r="V57" s="26"/>
      <c r="W57" s="26"/>
      <c r="X57" s="24"/>
    </row>
    <row r="58" spans="1:24" ht="12.75">
      <c r="A58">
        <v>1848</v>
      </c>
      <c r="B58" s="17">
        <v>420</v>
      </c>
      <c r="C58" s="17">
        <v>2.1</v>
      </c>
      <c r="D58" s="17">
        <v>0.4667479615384614</v>
      </c>
      <c r="E58" s="17">
        <v>0.56190003375</v>
      </c>
      <c r="F58" s="17">
        <v>7.097746741488115</v>
      </c>
      <c r="G58" s="18"/>
      <c r="H58" s="18"/>
      <c r="I58" s="18"/>
      <c r="J58" s="18"/>
      <c r="K58" s="18"/>
      <c r="L58" s="18"/>
      <c r="M58" s="27">
        <f t="shared" si="4"/>
        <v>10.226394736776577</v>
      </c>
      <c r="N58" s="28">
        <f t="shared" si="5"/>
        <v>24.348558897087088</v>
      </c>
      <c r="O58" s="28">
        <f t="shared" si="6"/>
        <v>7.659646775238115</v>
      </c>
      <c r="P58" s="28">
        <f t="shared" si="7"/>
        <v>18.237254226757415</v>
      </c>
      <c r="Q58" s="25"/>
      <c r="V58" s="26"/>
      <c r="W58" s="26"/>
      <c r="X58" s="24"/>
    </row>
    <row r="59" spans="1:24" ht="12.75">
      <c r="A59">
        <v>1849</v>
      </c>
      <c r="B59" s="17">
        <v>427.61</v>
      </c>
      <c r="C59" s="17">
        <v>2.1380500000000002</v>
      </c>
      <c r="D59" s="17">
        <v>0.47976666923076905</v>
      </c>
      <c r="E59" s="17">
        <v>0.65725</v>
      </c>
      <c r="F59" s="17">
        <v>5.781303584319418</v>
      </c>
      <c r="G59" s="18"/>
      <c r="H59" s="18"/>
      <c r="I59" s="18"/>
      <c r="J59" s="18"/>
      <c r="K59" s="18"/>
      <c r="L59" s="18"/>
      <c r="M59" s="27">
        <f t="shared" si="4"/>
        <v>9.056370253550188</v>
      </c>
      <c r="N59" s="28">
        <f t="shared" si="5"/>
        <v>21.17904224304901</v>
      </c>
      <c r="O59" s="28">
        <f t="shared" si="6"/>
        <v>6.438553584319418</v>
      </c>
      <c r="P59" s="28">
        <f t="shared" si="7"/>
        <v>15.057069723157593</v>
      </c>
      <c r="Q59" s="25"/>
      <c r="V59" s="26"/>
      <c r="W59" s="26"/>
      <c r="X59" s="24"/>
    </row>
    <row r="60" spans="1:24" ht="12.75">
      <c r="A60">
        <v>1850</v>
      </c>
      <c r="B60" s="17">
        <v>435.22</v>
      </c>
      <c r="C60" s="17">
        <v>2.1761000000000004</v>
      </c>
      <c r="D60" s="17">
        <v>0.4927853769230767</v>
      </c>
      <c r="E60" s="17">
        <v>1.2388</v>
      </c>
      <c r="F60" s="17">
        <v>6.348774580299899</v>
      </c>
      <c r="G60" s="18"/>
      <c r="H60" s="18"/>
      <c r="I60" s="18"/>
      <c r="J60" s="18"/>
      <c r="K60" s="18"/>
      <c r="L60" s="18"/>
      <c r="M60" s="27">
        <f t="shared" si="4"/>
        <v>10.256459957222976</v>
      </c>
      <c r="N60" s="28">
        <f t="shared" si="5"/>
        <v>23.56615035435636</v>
      </c>
      <c r="O60" s="28">
        <f t="shared" si="6"/>
        <v>7.587574580299899</v>
      </c>
      <c r="P60" s="28">
        <f t="shared" si="7"/>
        <v>17.433883048343134</v>
      </c>
      <c r="Q60" s="25"/>
      <c r="V60" s="26"/>
      <c r="W60" s="26"/>
      <c r="X60" s="24"/>
    </row>
    <row r="61" spans="1:24" ht="12.75">
      <c r="A61">
        <v>1851</v>
      </c>
      <c r="B61" s="17">
        <v>442.83000000000004</v>
      </c>
      <c r="C61" s="17">
        <v>2.21415</v>
      </c>
      <c r="D61" s="17">
        <v>0.5058040846153844</v>
      </c>
      <c r="E61" s="17">
        <v>1.35225</v>
      </c>
      <c r="F61" s="17">
        <v>6.269560782764399</v>
      </c>
      <c r="G61" s="18"/>
      <c r="H61" s="18"/>
      <c r="I61" s="18"/>
      <c r="J61" s="18"/>
      <c r="K61" s="18"/>
      <c r="L61" s="18"/>
      <c r="M61" s="27">
        <f t="shared" si="4"/>
        <v>10.341764867379784</v>
      </c>
      <c r="N61" s="28">
        <f t="shared" si="5"/>
        <v>23.353803643338942</v>
      </c>
      <c r="O61" s="28">
        <f t="shared" si="6"/>
        <v>7.621810782764399</v>
      </c>
      <c r="P61" s="28">
        <f t="shared" si="7"/>
        <v>17.211595381442987</v>
      </c>
      <c r="Q61" s="25"/>
      <c r="V61" s="26"/>
      <c r="W61" s="26"/>
      <c r="X61" s="24"/>
    </row>
    <row r="62" spans="1:24" ht="12.75">
      <c r="A62">
        <v>1852</v>
      </c>
      <c r="B62" s="17">
        <v>450.44000000000005</v>
      </c>
      <c r="C62" s="17">
        <v>2.2522</v>
      </c>
      <c r="D62" s="17">
        <v>0.5188227923076921</v>
      </c>
      <c r="E62" s="17">
        <v>1.613875</v>
      </c>
      <c r="F62" s="17">
        <v>6.0523031836548</v>
      </c>
      <c r="G62" s="18"/>
      <c r="H62" s="18"/>
      <c r="I62" s="18"/>
      <c r="J62" s="18"/>
      <c r="K62" s="18"/>
      <c r="L62" s="18"/>
      <c r="M62" s="27">
        <f t="shared" si="4"/>
        <v>10.437200975962492</v>
      </c>
      <c r="N62" s="28">
        <f t="shared" si="5"/>
        <v>23.171123736707422</v>
      </c>
      <c r="O62" s="28">
        <f t="shared" si="6"/>
        <v>7.6661781836548</v>
      </c>
      <c r="P62" s="28">
        <f t="shared" si="7"/>
        <v>17.0193104157153</v>
      </c>
      <c r="Q62" s="25"/>
      <c r="V62" s="26"/>
      <c r="W62" s="26"/>
      <c r="X62" s="24"/>
    </row>
    <row r="63" spans="1:24" ht="12.75">
      <c r="A63">
        <v>1853</v>
      </c>
      <c r="B63" s="17">
        <v>458.05000000000007</v>
      </c>
      <c r="C63" s="17">
        <v>2.2902500000000003</v>
      </c>
      <c r="D63" s="17">
        <v>0.5318414999999999</v>
      </c>
      <c r="E63" s="17">
        <v>1.468725</v>
      </c>
      <c r="F63" s="17">
        <v>5.090130578576339</v>
      </c>
      <c r="G63" s="18"/>
      <c r="H63" s="18"/>
      <c r="I63" s="18"/>
      <c r="J63" s="18"/>
      <c r="K63" s="18"/>
      <c r="L63" s="18"/>
      <c r="M63" s="27">
        <f t="shared" si="4"/>
        <v>9.38094707857634</v>
      </c>
      <c r="N63" s="28">
        <f t="shared" si="5"/>
        <v>20.480181374470774</v>
      </c>
      <c r="O63" s="28">
        <f t="shared" si="6"/>
        <v>6.558855578576339</v>
      </c>
      <c r="P63" s="28">
        <f t="shared" si="7"/>
        <v>14.319082149495335</v>
      </c>
      <c r="Q63" s="25"/>
      <c r="V63" s="26"/>
      <c r="W63" s="26"/>
      <c r="X63" s="24"/>
    </row>
    <row r="64" spans="1:24" ht="12.75">
      <c r="A64">
        <v>1854</v>
      </c>
      <c r="B64" s="17">
        <v>465.6600000000001</v>
      </c>
      <c r="C64" s="17">
        <v>2.3283</v>
      </c>
      <c r="D64" s="17">
        <v>0.5448602076923076</v>
      </c>
      <c r="E64" s="17">
        <v>1.902425</v>
      </c>
      <c r="F64" s="17">
        <v>5.625706177307519</v>
      </c>
      <c r="G64" s="18"/>
      <c r="H64" s="18"/>
      <c r="I64" s="18"/>
      <c r="J64" s="18"/>
      <c r="K64" s="18"/>
      <c r="L64" s="18"/>
      <c r="M64" s="27">
        <f t="shared" si="4"/>
        <v>10.401291384999826</v>
      </c>
      <c r="N64" s="28">
        <f t="shared" si="5"/>
        <v>22.336664916462276</v>
      </c>
      <c r="O64" s="28">
        <f t="shared" si="6"/>
        <v>7.528131177307519</v>
      </c>
      <c r="P64" s="28">
        <f t="shared" si="7"/>
        <v>16.16658329533891</v>
      </c>
      <c r="Q64" s="25"/>
      <c r="V64" s="26"/>
      <c r="W64" s="26"/>
      <c r="X64" s="24"/>
    </row>
    <row r="65" spans="1:24" ht="12.75">
      <c r="A65">
        <v>1855</v>
      </c>
      <c r="B65" s="17">
        <v>473.2700000000001</v>
      </c>
      <c r="C65" s="17">
        <v>2.36635</v>
      </c>
      <c r="D65" s="17">
        <v>0.5578789153846153</v>
      </c>
      <c r="E65" s="17">
        <v>2.292175</v>
      </c>
      <c r="F65" s="17">
        <v>5.460473378833919</v>
      </c>
      <c r="G65" s="18"/>
      <c r="H65" s="18"/>
      <c r="I65" s="18"/>
      <c r="J65" s="18"/>
      <c r="K65" s="18"/>
      <c r="L65" s="18"/>
      <c r="M65" s="27">
        <f t="shared" si="4"/>
        <v>10.676877294218535</v>
      </c>
      <c r="N65" s="28">
        <f t="shared" si="5"/>
        <v>22.559801580954918</v>
      </c>
      <c r="O65" s="28">
        <f t="shared" si="6"/>
        <v>7.7526483788339196</v>
      </c>
      <c r="P65" s="28">
        <f t="shared" si="7"/>
        <v>16.381026430650408</v>
      </c>
      <c r="Q65" s="25"/>
      <c r="V65" s="26"/>
      <c r="W65" s="26"/>
      <c r="X65" s="24"/>
    </row>
    <row r="66" spans="1:24" ht="12.75">
      <c r="A66">
        <v>1856</v>
      </c>
      <c r="B66" s="17">
        <v>480.8800000000001</v>
      </c>
      <c r="C66" s="17">
        <v>2.4044000000000008</v>
      </c>
      <c r="D66" s="17">
        <v>0.570897623076923</v>
      </c>
      <c r="E66" s="17">
        <v>2.38295</v>
      </c>
      <c r="F66" s="17">
        <v>5.26541217973704</v>
      </c>
      <c r="G66" s="18"/>
      <c r="H66" s="18"/>
      <c r="I66" s="18"/>
      <c r="J66" s="18"/>
      <c r="K66" s="18"/>
      <c r="L66" s="18"/>
      <c r="M66" s="27">
        <f t="shared" si="4"/>
        <v>10.623659802813965</v>
      </c>
      <c r="N66" s="28">
        <f t="shared" si="5"/>
        <v>22.092122364860177</v>
      </c>
      <c r="O66" s="28">
        <f t="shared" si="6"/>
        <v>7.64836217973704</v>
      </c>
      <c r="P66" s="28">
        <f t="shared" si="7"/>
        <v>15.90492883824871</v>
      </c>
      <c r="Q66" s="25"/>
      <c r="V66" s="26"/>
      <c r="W66" s="26"/>
      <c r="X66" s="24"/>
    </row>
    <row r="67" spans="1:24" ht="12.75">
      <c r="A67">
        <v>1857</v>
      </c>
      <c r="B67" s="17">
        <v>488.4900000000001</v>
      </c>
      <c r="C67" s="17">
        <v>2.442450000000001</v>
      </c>
      <c r="D67" s="17">
        <v>0.5318415</v>
      </c>
      <c r="E67" s="17">
        <v>1.82595</v>
      </c>
      <c r="F67" s="17">
        <v>5.977255179120119</v>
      </c>
      <c r="G67" s="18"/>
      <c r="H67" s="18"/>
      <c r="I67" s="18"/>
      <c r="J67" s="18"/>
      <c r="K67" s="18"/>
      <c r="L67" s="18"/>
      <c r="M67" s="27">
        <f t="shared" si="4"/>
        <v>10.77749667912012</v>
      </c>
      <c r="N67" s="28">
        <f t="shared" si="5"/>
        <v>22.062880876005888</v>
      </c>
      <c r="O67" s="28">
        <f t="shared" si="6"/>
        <v>7.803205179120119</v>
      </c>
      <c r="P67" s="28">
        <f t="shared" si="7"/>
        <v>15.974134944666456</v>
      </c>
      <c r="Q67" s="25"/>
      <c r="V67" s="26"/>
      <c r="W67" s="26"/>
      <c r="X67" s="24"/>
    </row>
    <row r="68" spans="1:24" ht="12.75">
      <c r="A68">
        <v>1858</v>
      </c>
      <c r="B68" s="17">
        <v>496.1</v>
      </c>
      <c r="C68" s="17">
        <v>2.4805</v>
      </c>
      <c r="D68" s="17">
        <v>0.542063325</v>
      </c>
      <c r="E68" s="17">
        <v>2.36605</v>
      </c>
      <c r="F68" s="17">
        <v>6.281867379635281</v>
      </c>
      <c r="G68" s="18"/>
      <c r="H68" s="18"/>
      <c r="I68" s="18"/>
      <c r="J68" s="18"/>
      <c r="K68" s="18"/>
      <c r="L68" s="18"/>
      <c r="M68" s="27">
        <f t="shared" si="4"/>
        <v>11.670480704635281</v>
      </c>
      <c r="N68" s="28">
        <f t="shared" si="5"/>
        <v>23.524452135930822</v>
      </c>
      <c r="O68" s="28">
        <f t="shared" si="6"/>
        <v>8.647917379635281</v>
      </c>
      <c r="P68" s="28">
        <f t="shared" si="7"/>
        <v>17.43180282127652</v>
      </c>
      <c r="Q68" s="25"/>
      <c r="V68" s="26"/>
      <c r="W68" s="26"/>
      <c r="X68" s="24"/>
    </row>
    <row r="69" spans="1:24" ht="12.75">
      <c r="A69">
        <v>1859</v>
      </c>
      <c r="B69" s="17">
        <v>507.24</v>
      </c>
      <c r="C69" s="17">
        <v>2.5362</v>
      </c>
      <c r="D69" s="17">
        <v>0.55228515</v>
      </c>
      <c r="E69" s="17">
        <v>2.8331</v>
      </c>
      <c r="F69" s="17">
        <v>5.59797658267536</v>
      </c>
      <c r="G69" s="18"/>
      <c r="H69" s="18"/>
      <c r="I69" s="18"/>
      <c r="J69" s="18"/>
      <c r="K69" s="18"/>
      <c r="L69" s="18"/>
      <c r="M69" s="27">
        <f t="shared" si="4"/>
        <v>11.51956173267536</v>
      </c>
      <c r="N69" s="28">
        <f t="shared" si="5"/>
        <v>22.710278630777065</v>
      </c>
      <c r="O69" s="28">
        <f t="shared" si="6"/>
        <v>8.43107658267536</v>
      </c>
      <c r="P69" s="28">
        <f t="shared" si="7"/>
        <v>16.62147421866446</v>
      </c>
      <c r="Q69" s="25"/>
      <c r="V69" s="26"/>
      <c r="W69" s="26"/>
      <c r="X69" s="24"/>
    </row>
    <row r="70" spans="1:24" ht="12.75">
      <c r="A70">
        <v>1860</v>
      </c>
      <c r="B70" s="17">
        <v>518.38</v>
      </c>
      <c r="C70" s="17">
        <v>2.5919</v>
      </c>
      <c r="D70" s="17">
        <v>0.562506975</v>
      </c>
      <c r="E70" s="17">
        <v>2.5101</v>
      </c>
      <c r="F70" s="17">
        <v>5.531928317999999</v>
      </c>
      <c r="G70" s="18"/>
      <c r="H70" s="18"/>
      <c r="I70" s="18"/>
      <c r="J70" s="18"/>
      <c r="K70" s="18"/>
      <c r="L70" s="18"/>
      <c r="M70" s="27">
        <f t="shared" si="4"/>
        <v>11.196435293</v>
      </c>
      <c r="N70" s="28">
        <f t="shared" si="5"/>
        <v>21.59889519850303</v>
      </c>
      <c r="O70" s="28">
        <f t="shared" si="6"/>
        <v>8.042028318</v>
      </c>
      <c r="P70" s="28">
        <f t="shared" si="7"/>
        <v>15.51377043481616</v>
      </c>
      <c r="Q70" s="25"/>
      <c r="V70" s="26"/>
      <c r="W70" s="26"/>
      <c r="X70" s="24"/>
    </row>
    <row r="71" spans="1:24" ht="12.75">
      <c r="A71">
        <v>1861</v>
      </c>
      <c r="B71" s="17">
        <v>529.52</v>
      </c>
      <c r="C71" s="17">
        <v>2.6475999999999997</v>
      </c>
      <c r="D71" s="17">
        <v>0.5727288</v>
      </c>
      <c r="E71" s="17">
        <v>2.80825</v>
      </c>
      <c r="F71" s="17">
        <v>4.966181831999999</v>
      </c>
      <c r="G71" s="18"/>
      <c r="H71" s="18"/>
      <c r="I71" s="18"/>
      <c r="J71" s="18"/>
      <c r="K71" s="18"/>
      <c r="L71" s="18"/>
      <c r="M71" s="27">
        <f t="shared" si="4"/>
        <v>10.994760631999998</v>
      </c>
      <c r="N71" s="28">
        <f t="shared" si="5"/>
        <v>20.76363618371355</v>
      </c>
      <c r="O71" s="28">
        <f t="shared" si="6"/>
        <v>7.774431831999999</v>
      </c>
      <c r="P71" s="28">
        <f t="shared" si="7"/>
        <v>14.68203624414564</v>
      </c>
      <c r="Q71" s="25"/>
      <c r="V71" s="26"/>
      <c r="W71" s="26"/>
      <c r="X71" s="24"/>
    </row>
    <row r="72" spans="1:24" ht="12.75">
      <c r="A72">
        <v>1862</v>
      </c>
      <c r="B72" s="17">
        <v>540.66</v>
      </c>
      <c r="C72" s="17">
        <v>2.7032999999999996</v>
      </c>
      <c r="D72" s="17">
        <v>0.5829506250000001</v>
      </c>
      <c r="E72" s="17">
        <v>3.2817</v>
      </c>
      <c r="F72" s="17">
        <v>5.604665411999999</v>
      </c>
      <c r="G72" s="18"/>
      <c r="H72" s="18"/>
      <c r="I72" s="18"/>
      <c r="J72" s="18"/>
      <c r="K72" s="18"/>
      <c r="L72" s="18"/>
      <c r="M72" s="27">
        <f t="shared" si="4"/>
        <v>12.172616037</v>
      </c>
      <c r="N72" s="28">
        <f t="shared" si="5"/>
        <v>22.514363994007322</v>
      </c>
      <c r="O72" s="28">
        <f t="shared" si="6"/>
        <v>8.886365412</v>
      </c>
      <c r="P72" s="28">
        <f t="shared" si="7"/>
        <v>16.436143624458996</v>
      </c>
      <c r="Q72" s="25"/>
      <c r="V72" s="26"/>
      <c r="W72" s="26"/>
      <c r="X72" s="24"/>
    </row>
    <row r="73" spans="1:24" ht="12.75">
      <c r="A73">
        <v>1863</v>
      </c>
      <c r="B73" s="17">
        <v>551.8</v>
      </c>
      <c r="C73" s="17">
        <v>2.759</v>
      </c>
      <c r="D73" s="17">
        <v>0.5931724500000001</v>
      </c>
      <c r="E73" s="17">
        <v>3.3245</v>
      </c>
      <c r="F73" s="17">
        <v>5.699528309999999</v>
      </c>
      <c r="G73" s="18"/>
      <c r="H73" s="18"/>
      <c r="I73" s="18"/>
      <c r="J73" s="18"/>
      <c r="K73" s="18"/>
      <c r="L73" s="18"/>
      <c r="M73" s="27">
        <f t="shared" si="4"/>
        <v>12.37620076</v>
      </c>
      <c r="N73" s="28">
        <f t="shared" si="5"/>
        <v>22.428779920260965</v>
      </c>
      <c r="O73" s="28">
        <f t="shared" si="6"/>
        <v>9.024028309999998</v>
      </c>
      <c r="P73" s="28">
        <f t="shared" si="7"/>
        <v>16.353802664008697</v>
      </c>
      <c r="Q73" s="25"/>
      <c r="V73" s="26"/>
      <c r="W73" s="26"/>
      <c r="X73" s="24"/>
    </row>
    <row r="74" spans="1:24" ht="12.75">
      <c r="A74">
        <v>1864</v>
      </c>
      <c r="B74" s="17">
        <v>562.9399999999999</v>
      </c>
      <c r="C74" s="17">
        <v>2.8146999999999998</v>
      </c>
      <c r="D74" s="17">
        <v>0.6033942750000001</v>
      </c>
      <c r="E74" s="17">
        <v>3.858975</v>
      </c>
      <c r="F74" s="17">
        <v>5.369201357999999</v>
      </c>
      <c r="G74" s="18"/>
      <c r="H74" s="18"/>
      <c r="I74" s="18"/>
      <c r="J74" s="18"/>
      <c r="K74" s="18"/>
      <c r="L74" s="18"/>
      <c r="M74" s="27">
        <f t="shared" si="4"/>
        <v>12.646270632999999</v>
      </c>
      <c r="N74" s="28">
        <f t="shared" si="5"/>
        <v>22.464686526095143</v>
      </c>
      <c r="O74" s="28">
        <f t="shared" si="6"/>
        <v>9.228176357999999</v>
      </c>
      <c r="P74" s="28">
        <f t="shared" si="7"/>
        <v>16.392824027427437</v>
      </c>
      <c r="Q74" s="25"/>
      <c r="V74" s="26"/>
      <c r="W74" s="26"/>
      <c r="X74" s="24"/>
    </row>
    <row r="75" spans="1:24" ht="12.75">
      <c r="A75">
        <v>1865</v>
      </c>
      <c r="B75" s="17">
        <v>574.0799999999999</v>
      </c>
      <c r="C75" s="17">
        <v>2.8703999999999996</v>
      </c>
      <c r="D75" s="17">
        <v>0.6136161000000001</v>
      </c>
      <c r="E75" s="17">
        <v>2.980275</v>
      </c>
      <c r="F75" s="17">
        <v>5.144500013999998</v>
      </c>
      <c r="G75" s="18"/>
      <c r="H75" s="18"/>
      <c r="I75" s="18"/>
      <c r="J75" s="18"/>
      <c r="K75" s="18"/>
      <c r="L75" s="18"/>
      <c r="M75" s="27">
        <f t="shared" si="4"/>
        <v>11.608791113999999</v>
      </c>
      <c r="N75" s="28">
        <f t="shared" si="5"/>
        <v>20.221556427675587</v>
      </c>
      <c r="O75" s="28">
        <f t="shared" si="6"/>
        <v>8.124775013999997</v>
      </c>
      <c r="P75" s="28">
        <f t="shared" si="7"/>
        <v>14.152687803093643</v>
      </c>
      <c r="Q75" s="25"/>
      <c r="V75" s="26"/>
      <c r="W75" s="26"/>
      <c r="X75" s="24"/>
    </row>
    <row r="76" spans="1:24" ht="12.75">
      <c r="A76">
        <v>1866</v>
      </c>
      <c r="B76" s="17">
        <v>585.2199999999999</v>
      </c>
      <c r="C76" s="17">
        <v>2.9260999999999995</v>
      </c>
      <c r="D76" s="17">
        <v>0.6238379250000001</v>
      </c>
      <c r="E76" s="17">
        <v>3.8155</v>
      </c>
      <c r="F76" s="17">
        <v>4.609433849999999</v>
      </c>
      <c r="G76" s="18"/>
      <c r="H76" s="18"/>
      <c r="I76" s="18"/>
      <c r="J76" s="18"/>
      <c r="K76" s="18"/>
      <c r="L76" s="18"/>
      <c r="M76" s="27">
        <f t="shared" si="4"/>
        <v>11.974871775</v>
      </c>
      <c r="N76" s="28">
        <f t="shared" si="5"/>
        <v>20.462171106592397</v>
      </c>
      <c r="O76" s="28">
        <f t="shared" si="6"/>
        <v>8.424933849999999</v>
      </c>
      <c r="P76" s="28">
        <f t="shared" si="7"/>
        <v>14.396182375858652</v>
      </c>
      <c r="Q76" s="25"/>
      <c r="V76" s="26"/>
      <c r="W76" s="26"/>
      <c r="X76" s="24"/>
    </row>
    <row r="77" spans="1:24" ht="12.75">
      <c r="A77">
        <v>1867</v>
      </c>
      <c r="B77" s="17">
        <v>596.3599999999999</v>
      </c>
      <c r="C77" s="17">
        <v>2.9817999999999993</v>
      </c>
      <c r="D77" s="17">
        <v>0.6340597500000001</v>
      </c>
      <c r="E77" s="17">
        <v>3.4775</v>
      </c>
      <c r="F77" s="17">
        <v>5.556570138</v>
      </c>
      <c r="G77" s="18"/>
      <c r="H77" s="18"/>
      <c r="I77" s="18"/>
      <c r="J77" s="18"/>
      <c r="K77" s="18"/>
      <c r="L77" s="18"/>
      <c r="M77" s="27">
        <f t="shared" si="4"/>
        <v>12.649929887999999</v>
      </c>
      <c r="N77" s="28">
        <f t="shared" si="5"/>
        <v>21.211902018914753</v>
      </c>
      <c r="O77" s="28">
        <f t="shared" si="6"/>
        <v>9.034070138</v>
      </c>
      <c r="P77" s="28">
        <f t="shared" si="7"/>
        <v>15.148685589241401</v>
      </c>
      <c r="Q77" s="25"/>
      <c r="V77" s="26"/>
      <c r="W77" s="26"/>
      <c r="X77" s="24"/>
    </row>
    <row r="78" spans="1:24" ht="12.75">
      <c r="A78">
        <v>1868</v>
      </c>
      <c r="B78" s="17">
        <v>607.5</v>
      </c>
      <c r="C78" s="17">
        <v>3.0375</v>
      </c>
      <c r="D78" s="17">
        <v>0.6442815750000002</v>
      </c>
      <c r="E78" s="17">
        <v>3.3124</v>
      </c>
      <c r="F78" s="17">
        <v>5.525339357999999</v>
      </c>
      <c r="G78" s="18"/>
      <c r="H78" s="18"/>
      <c r="I78" s="18"/>
      <c r="J78" s="18"/>
      <c r="K78" s="18"/>
      <c r="L78" s="18"/>
      <c r="M78" s="27">
        <f t="shared" si="4"/>
        <v>12.519520932999999</v>
      </c>
      <c r="N78" s="28">
        <f t="shared" si="5"/>
        <v>20.608264910288064</v>
      </c>
      <c r="O78" s="28">
        <f t="shared" si="6"/>
        <v>8.837739357999999</v>
      </c>
      <c r="P78" s="28">
        <f t="shared" si="7"/>
        <v>14.547719107818928</v>
      </c>
      <c r="Q78" s="25"/>
      <c r="V78" s="26"/>
      <c r="W78" s="26"/>
      <c r="X78" s="24"/>
    </row>
    <row r="79" spans="1:24" ht="12.75">
      <c r="A79">
        <v>1869</v>
      </c>
      <c r="B79" s="17">
        <v>616.24</v>
      </c>
      <c r="C79" s="17">
        <v>3.0812</v>
      </c>
      <c r="D79" s="17">
        <v>0.6545034000000001</v>
      </c>
      <c r="E79" s="17">
        <v>4.5558</v>
      </c>
      <c r="F79" s="17">
        <v>5.593171302</v>
      </c>
      <c r="G79" s="18"/>
      <c r="H79" s="18"/>
      <c r="I79" s="18"/>
      <c r="J79" s="18"/>
      <c r="K79" s="18"/>
      <c r="L79" s="18"/>
      <c r="M79" s="27">
        <f t="shared" si="4"/>
        <v>13.884674702</v>
      </c>
      <c r="N79" s="28">
        <f t="shared" si="5"/>
        <v>22.531277914448914</v>
      </c>
      <c r="O79" s="28">
        <f t="shared" si="6"/>
        <v>10.148971302</v>
      </c>
      <c r="P79" s="28">
        <f t="shared" si="7"/>
        <v>16.46918619693626</v>
      </c>
      <c r="Q79" s="25"/>
      <c r="V79" s="26"/>
      <c r="W79" s="26"/>
      <c r="X79" s="24"/>
    </row>
    <row r="80" spans="1:24" ht="12.75">
      <c r="A80">
        <v>1870</v>
      </c>
      <c r="B80" s="17">
        <v>624.98</v>
      </c>
      <c r="C80" s="17">
        <v>3.1249000000000002</v>
      </c>
      <c r="D80" s="17">
        <v>0.6805146272727274</v>
      </c>
      <c r="E80" s="17">
        <v>5.5322</v>
      </c>
      <c r="F80" s="17">
        <v>5.937901427999999</v>
      </c>
      <c r="G80" s="18"/>
      <c r="H80" s="18"/>
      <c r="I80" s="18"/>
      <c r="J80" s="18"/>
      <c r="K80" s="18"/>
      <c r="L80" s="18"/>
      <c r="M80" s="27">
        <f t="shared" si="4"/>
        <v>15.275516055272728</v>
      </c>
      <c r="N80" s="28">
        <f t="shared" si="5"/>
        <v>24.4416078198866</v>
      </c>
      <c r="O80" s="28">
        <f t="shared" si="6"/>
        <v>11.470101428</v>
      </c>
      <c r="P80" s="28">
        <f t="shared" si="7"/>
        <v>18.352749572786326</v>
      </c>
      <c r="Q80" s="25"/>
      <c r="V80" s="26"/>
      <c r="W80" s="26"/>
      <c r="X80" s="24"/>
    </row>
    <row r="81" spans="1:24" ht="12.75">
      <c r="A81">
        <v>1871</v>
      </c>
      <c r="B81" s="17">
        <v>633.72</v>
      </c>
      <c r="C81" s="17">
        <v>3.1686000000000005</v>
      </c>
      <c r="D81" s="17">
        <v>0.7065258545454547</v>
      </c>
      <c r="E81" s="17">
        <v>6.43165</v>
      </c>
      <c r="F81" s="17">
        <v>5.5872918</v>
      </c>
      <c r="G81" s="18"/>
      <c r="H81" s="18"/>
      <c r="I81" s="18"/>
      <c r="J81" s="18"/>
      <c r="K81" s="18"/>
      <c r="L81" s="18"/>
      <c r="M81" s="27">
        <f t="shared" si="4"/>
        <v>15.894067654545456</v>
      </c>
      <c r="N81" s="28">
        <f t="shared" si="5"/>
        <v>25.080583940139896</v>
      </c>
      <c r="O81" s="28">
        <f t="shared" si="6"/>
        <v>12.0189418</v>
      </c>
      <c r="P81" s="28">
        <f t="shared" si="7"/>
        <v>18.965697468913717</v>
      </c>
      <c r="Q81" s="25"/>
      <c r="V81" s="26"/>
      <c r="W81" s="26"/>
      <c r="X81" s="24"/>
    </row>
    <row r="82" spans="1:24" ht="12.75">
      <c r="A82">
        <v>1872</v>
      </c>
      <c r="B82" s="17">
        <v>642.46</v>
      </c>
      <c r="C82" s="17">
        <v>3.2123000000000004</v>
      </c>
      <c r="D82" s="17">
        <v>0.732537081818182</v>
      </c>
      <c r="E82" s="17">
        <v>6.3975</v>
      </c>
      <c r="F82" s="17">
        <v>5.902556999999999</v>
      </c>
      <c r="G82" s="18"/>
      <c r="H82" s="18"/>
      <c r="I82" s="18"/>
      <c r="J82" s="18"/>
      <c r="K82" s="18"/>
      <c r="L82" s="18"/>
      <c r="M82" s="27">
        <f aca="true" t="shared" si="8" ref="M82:M145">SUM(C82:K82)</f>
        <v>16.24489408181818</v>
      </c>
      <c r="N82" s="28">
        <f aca="true" t="shared" si="9" ref="N82:N145">M82/B82*1000</f>
        <v>25.285456031220903</v>
      </c>
      <c r="O82" s="28">
        <f aca="true" t="shared" si="10" ref="O82:O145">SUM(E82:K82)</f>
        <v>12.300056999999999</v>
      </c>
      <c r="P82" s="28">
        <f aca="true" t="shared" si="11" ref="P82:P145">O82/B82*1000</f>
        <v>19.1452495096971</v>
      </c>
      <c r="Q82" s="25"/>
      <c r="V82" s="26"/>
      <c r="W82" s="26"/>
      <c r="X82" s="24"/>
    </row>
    <row r="83" spans="1:24" ht="12.75">
      <c r="A83">
        <v>1873</v>
      </c>
      <c r="B83" s="17">
        <v>651.2</v>
      </c>
      <c r="C83" s="17">
        <v>3.256</v>
      </c>
      <c r="D83" s="17">
        <v>0.7585483090909093</v>
      </c>
      <c r="E83" s="17">
        <v>8.00425</v>
      </c>
      <c r="F83" s="17">
        <v>5.043638999999999</v>
      </c>
      <c r="G83" s="18"/>
      <c r="H83" s="18"/>
      <c r="I83" s="18"/>
      <c r="J83" s="18"/>
      <c r="K83" s="18"/>
      <c r="L83" s="18"/>
      <c r="M83" s="27">
        <f t="shared" si="8"/>
        <v>17.06243730909091</v>
      </c>
      <c r="N83" s="28">
        <f t="shared" si="9"/>
        <v>26.201531494304223</v>
      </c>
      <c r="O83" s="28">
        <f t="shared" si="10"/>
        <v>13.047889</v>
      </c>
      <c r="P83" s="28">
        <f t="shared" si="11"/>
        <v>20.036684582309583</v>
      </c>
      <c r="Q83" s="25"/>
      <c r="V83" s="26"/>
      <c r="W83" s="26"/>
      <c r="X83" s="24"/>
    </row>
    <row r="84" spans="1:24" ht="12.75">
      <c r="A84">
        <v>1874</v>
      </c>
      <c r="B84" s="17">
        <v>658.9814285714286</v>
      </c>
      <c r="C84" s="17">
        <v>3.2949071428571433</v>
      </c>
      <c r="D84" s="17">
        <v>0.7845595363636366</v>
      </c>
      <c r="E84" s="17">
        <v>8.08335</v>
      </c>
      <c r="F84" s="17">
        <v>4.392216</v>
      </c>
      <c r="G84" s="18"/>
      <c r="H84" s="18"/>
      <c r="I84" s="18"/>
      <c r="J84" s="18"/>
      <c r="K84" s="18"/>
      <c r="L84" s="18"/>
      <c r="M84" s="27">
        <f t="shared" si="8"/>
        <v>16.55503267922078</v>
      </c>
      <c r="N84" s="28">
        <f t="shared" si="9"/>
        <v>25.122153616847093</v>
      </c>
      <c r="O84" s="28">
        <f t="shared" si="10"/>
        <v>12.475566</v>
      </c>
      <c r="P84" s="28">
        <f t="shared" si="11"/>
        <v>18.931589661100354</v>
      </c>
      <c r="Q84" s="25"/>
      <c r="V84" s="26"/>
      <c r="W84" s="26"/>
      <c r="X84" s="24"/>
    </row>
    <row r="85" spans="1:24" ht="12.75">
      <c r="A85">
        <v>1875</v>
      </c>
      <c r="B85" s="17">
        <v>666.7628571428572</v>
      </c>
      <c r="C85" s="17">
        <v>3.3338142857142863</v>
      </c>
      <c r="D85" s="17">
        <v>0.8105707636363639</v>
      </c>
      <c r="E85" s="17">
        <v>8.741725</v>
      </c>
      <c r="F85" s="17">
        <v>3.5211503999999993</v>
      </c>
      <c r="G85" s="18"/>
      <c r="H85" s="18"/>
      <c r="I85" s="18"/>
      <c r="J85" s="18"/>
      <c r="K85" s="18"/>
      <c r="L85" s="18"/>
      <c r="M85" s="27">
        <f t="shared" si="8"/>
        <v>16.40726044935065</v>
      </c>
      <c r="N85" s="28">
        <f t="shared" si="9"/>
        <v>24.60734018637051</v>
      </c>
      <c r="O85" s="28">
        <f t="shared" si="10"/>
        <v>12.2628754</v>
      </c>
      <c r="P85" s="28">
        <f t="shared" si="11"/>
        <v>18.391659446279892</v>
      </c>
      <c r="Q85" s="25"/>
      <c r="V85" s="26"/>
      <c r="W85" s="26"/>
      <c r="X85" s="24"/>
    </row>
    <row r="86" spans="1:24" ht="12.75">
      <c r="A86">
        <v>1876</v>
      </c>
      <c r="B86" s="17">
        <v>674.5442857142858</v>
      </c>
      <c r="C86" s="17">
        <v>3.372721428571429</v>
      </c>
      <c r="D86" s="17">
        <v>0.8365819909090912</v>
      </c>
      <c r="E86" s="17">
        <v>8.535475</v>
      </c>
      <c r="F86" s="17">
        <v>3.4349724</v>
      </c>
      <c r="G86" s="18"/>
      <c r="H86" s="18"/>
      <c r="I86" s="18"/>
      <c r="J86" s="18"/>
      <c r="K86" s="18"/>
      <c r="L86" s="18"/>
      <c r="M86" s="27">
        <f t="shared" si="8"/>
        <v>16.17975081948052</v>
      </c>
      <c r="N86" s="28">
        <f t="shared" si="9"/>
        <v>23.98619506849357</v>
      </c>
      <c r="O86" s="28">
        <f t="shared" si="10"/>
        <v>11.9704474</v>
      </c>
      <c r="P86" s="28">
        <f t="shared" si="11"/>
        <v>17.74597702999485</v>
      </c>
      <c r="Q86" s="25"/>
      <c r="V86" s="26"/>
      <c r="W86" s="26"/>
      <c r="X86" s="24"/>
    </row>
    <row r="87" spans="1:24" ht="12.75">
      <c r="A87">
        <v>1877</v>
      </c>
      <c r="B87" s="17">
        <v>682.3257142857144</v>
      </c>
      <c r="C87" s="17">
        <v>3.4116285714285723</v>
      </c>
      <c r="D87" s="17">
        <v>0.8625932181818186</v>
      </c>
      <c r="E87" s="17">
        <v>8.928875</v>
      </c>
      <c r="F87" s="17">
        <v>3.3616415999999996</v>
      </c>
      <c r="G87" s="18"/>
      <c r="H87" s="18"/>
      <c r="I87" s="18"/>
      <c r="J87" s="18"/>
      <c r="K87" s="18"/>
      <c r="L87" s="18"/>
      <c r="M87" s="27">
        <f t="shared" si="8"/>
        <v>16.56473838961039</v>
      </c>
      <c r="N87" s="28">
        <f t="shared" si="9"/>
        <v>24.276878392236785</v>
      </c>
      <c r="O87" s="28">
        <f t="shared" si="10"/>
        <v>12.2905166</v>
      </c>
      <c r="P87" s="28">
        <f t="shared" si="11"/>
        <v>18.01268271541869</v>
      </c>
      <c r="Q87" s="25"/>
      <c r="V87" s="26"/>
      <c r="W87" s="26"/>
      <c r="X87" s="24"/>
    </row>
    <row r="88" spans="1:24" ht="12.75">
      <c r="A88">
        <v>1878</v>
      </c>
      <c r="B88" s="17">
        <v>690.107142857143</v>
      </c>
      <c r="C88" s="17">
        <v>3.450535714285715</v>
      </c>
      <c r="D88" s="17">
        <v>0.8886044454545459</v>
      </c>
      <c r="E88" s="17">
        <v>9.82055</v>
      </c>
      <c r="F88" s="17">
        <v>3.3403355999999995</v>
      </c>
      <c r="G88" s="18"/>
      <c r="H88" s="18"/>
      <c r="I88" s="18"/>
      <c r="J88" s="18"/>
      <c r="K88" s="18"/>
      <c r="L88" s="18"/>
      <c r="M88" s="27">
        <f t="shared" si="8"/>
        <v>17.50002575974026</v>
      </c>
      <c r="N88" s="28">
        <f t="shared" si="9"/>
        <v>25.35841853090758</v>
      </c>
      <c r="O88" s="28">
        <f t="shared" si="10"/>
        <v>13.1608856</v>
      </c>
      <c r="P88" s="28">
        <f t="shared" si="11"/>
        <v>19.070785944211558</v>
      </c>
      <c r="Q88" s="25"/>
      <c r="V88" s="26"/>
      <c r="W88" s="26"/>
      <c r="X88" s="24"/>
    </row>
    <row r="89" spans="1:24" ht="12.75">
      <c r="A89">
        <v>1879</v>
      </c>
      <c r="B89" s="17">
        <v>697.8885714285716</v>
      </c>
      <c r="C89" s="17">
        <v>3.489442857142858</v>
      </c>
      <c r="D89" s="17">
        <v>0.9146156727272732</v>
      </c>
      <c r="E89" s="17">
        <v>11.02095</v>
      </c>
      <c r="F89" s="17">
        <v>3.3952541999999997</v>
      </c>
      <c r="G89" s="18"/>
      <c r="H89" s="18"/>
      <c r="I89" s="18"/>
      <c r="J89" s="18"/>
      <c r="K89" s="18"/>
      <c r="L89" s="18"/>
      <c r="M89" s="27">
        <f t="shared" si="8"/>
        <v>18.82026272987013</v>
      </c>
      <c r="N89" s="28">
        <f t="shared" si="9"/>
        <v>26.96743219529333</v>
      </c>
      <c r="O89" s="28">
        <f t="shared" si="10"/>
        <v>14.4162042</v>
      </c>
      <c r="P89" s="28">
        <f t="shared" si="11"/>
        <v>20.656885339861866</v>
      </c>
      <c r="Q89" s="25"/>
      <c r="V89" s="26"/>
      <c r="W89" s="26"/>
      <c r="X89" s="24"/>
    </row>
    <row r="90" spans="1:24" ht="12.75">
      <c r="A90">
        <v>1880</v>
      </c>
      <c r="B90" s="17">
        <v>705.67</v>
      </c>
      <c r="C90" s="17">
        <v>3.52835</v>
      </c>
      <c r="D90" s="17">
        <v>0.9406269</v>
      </c>
      <c r="E90" s="17">
        <v>11.0056</v>
      </c>
      <c r="F90" s="17">
        <v>3.4443215999999994</v>
      </c>
      <c r="G90" s="18"/>
      <c r="H90" s="18"/>
      <c r="I90" s="18"/>
      <c r="J90" s="18"/>
      <c r="K90" s="18"/>
      <c r="L90" s="18"/>
      <c r="M90" s="27">
        <f t="shared" si="8"/>
        <v>18.918898499999997</v>
      </c>
      <c r="N90" s="28">
        <f t="shared" si="9"/>
        <v>26.8098381679822</v>
      </c>
      <c r="O90" s="28">
        <f t="shared" si="10"/>
        <v>14.4499216</v>
      </c>
      <c r="P90" s="28">
        <f t="shared" si="11"/>
        <v>20.476882395453966</v>
      </c>
      <c r="Q90" s="25"/>
      <c r="V90" s="26"/>
      <c r="W90" s="26"/>
      <c r="X90" s="24"/>
    </row>
    <row r="91" spans="1:24" ht="12.75">
      <c r="A91">
        <v>1881</v>
      </c>
      <c r="B91" s="17">
        <v>723.103</v>
      </c>
      <c r="C91" s="17">
        <v>3.615515</v>
      </c>
      <c r="D91" s="17">
        <v>1.0659562200000001</v>
      </c>
      <c r="E91" s="17">
        <v>11.518475</v>
      </c>
      <c r="F91" s="17">
        <v>3.2740418219999996</v>
      </c>
      <c r="G91" s="18"/>
      <c r="H91" s="18"/>
      <c r="I91" s="18"/>
      <c r="J91" s="18"/>
      <c r="K91" s="18"/>
      <c r="L91" s="18"/>
      <c r="M91" s="27">
        <f t="shared" si="8"/>
        <v>19.473988042000002</v>
      </c>
      <c r="N91" s="28">
        <f t="shared" si="9"/>
        <v>26.931139881870223</v>
      </c>
      <c r="O91" s="28">
        <f t="shared" si="10"/>
        <v>14.792516822</v>
      </c>
      <c r="P91" s="28">
        <f t="shared" si="11"/>
        <v>20.456998272721865</v>
      </c>
      <c r="Q91" s="25"/>
      <c r="V91" s="26"/>
      <c r="W91" s="26"/>
      <c r="X91" s="24"/>
    </row>
    <row r="92" spans="1:24" ht="12.75">
      <c r="A92">
        <v>1882</v>
      </c>
      <c r="B92" s="17">
        <v>740.536</v>
      </c>
      <c r="C92" s="17">
        <v>3.70268</v>
      </c>
      <c r="D92" s="17">
        <v>1.1912855400000002</v>
      </c>
      <c r="E92" s="17">
        <v>12.06325</v>
      </c>
      <c r="F92" s="17">
        <v>3.3206838359999997</v>
      </c>
      <c r="G92" s="18"/>
      <c r="H92" s="18"/>
      <c r="I92" s="18"/>
      <c r="J92" s="18"/>
      <c r="K92" s="18"/>
      <c r="L92" s="18"/>
      <c r="M92" s="27">
        <f t="shared" si="8"/>
        <v>20.277899376</v>
      </c>
      <c r="N92" s="28">
        <f t="shared" si="9"/>
        <v>27.3827327449307</v>
      </c>
      <c r="O92" s="28">
        <f t="shared" si="10"/>
        <v>15.383933836</v>
      </c>
      <c r="P92" s="28">
        <f t="shared" si="11"/>
        <v>20.774052626746034</v>
      </c>
      <c r="Q92" s="25"/>
      <c r="V92" s="26"/>
      <c r="W92" s="26"/>
      <c r="X92" s="24"/>
    </row>
    <row r="93" spans="1:24" ht="12.75">
      <c r="A93">
        <v>1883</v>
      </c>
      <c r="B93" s="17">
        <v>757.9689999999999</v>
      </c>
      <c r="C93" s="17">
        <v>3.7898449999999997</v>
      </c>
      <c r="D93" s="17">
        <v>1.3166148600000003</v>
      </c>
      <c r="E93" s="17">
        <v>13.3851</v>
      </c>
      <c r="F93" s="17">
        <v>3.2675532068999997</v>
      </c>
      <c r="G93" s="18"/>
      <c r="H93" s="18"/>
      <c r="I93" s="18"/>
      <c r="J93" s="18"/>
      <c r="K93" s="18"/>
      <c r="L93" s="18"/>
      <c r="M93" s="27">
        <f t="shared" si="8"/>
        <v>21.7591130669</v>
      </c>
      <c r="N93" s="28">
        <f t="shared" si="9"/>
        <v>28.707127952330506</v>
      </c>
      <c r="O93" s="28">
        <f t="shared" si="10"/>
        <v>16.6526532069</v>
      </c>
      <c r="P93" s="28">
        <f t="shared" si="11"/>
        <v>21.97009799464094</v>
      </c>
      <c r="Q93" s="25"/>
      <c r="V93" s="26"/>
      <c r="W93" s="26"/>
      <c r="X93" s="24"/>
    </row>
    <row r="94" spans="1:24" ht="12.75">
      <c r="A94">
        <v>1884</v>
      </c>
      <c r="B94" s="17">
        <v>775.4019999999999</v>
      </c>
      <c r="C94" s="17">
        <v>3.87701</v>
      </c>
      <c r="D94" s="17">
        <v>1.4419441800000004</v>
      </c>
      <c r="E94" s="17">
        <v>13.857925</v>
      </c>
      <c r="F94" s="17">
        <v>3.2144225777999997</v>
      </c>
      <c r="G94" s="18"/>
      <c r="H94" s="18"/>
      <c r="I94" s="18"/>
      <c r="J94" s="18"/>
      <c r="K94" s="18"/>
      <c r="L94" s="18"/>
      <c r="M94" s="27">
        <f t="shared" si="8"/>
        <v>22.3913017578</v>
      </c>
      <c r="N94" s="28">
        <f t="shared" si="9"/>
        <v>28.87702347659666</v>
      </c>
      <c r="O94" s="28">
        <f t="shared" si="10"/>
        <v>17.0723475778</v>
      </c>
      <c r="P94" s="28">
        <f t="shared" si="11"/>
        <v>22.017414938057936</v>
      </c>
      <c r="Q94" s="25"/>
      <c r="V94" s="26"/>
      <c r="W94" s="26"/>
      <c r="X94" s="24"/>
    </row>
    <row r="95" spans="1:24" ht="12.75">
      <c r="A95">
        <v>1885</v>
      </c>
      <c r="B95" s="17">
        <v>792.835</v>
      </c>
      <c r="C95" s="17">
        <v>3.964175</v>
      </c>
      <c r="D95" s="17">
        <v>1.5672735000000004</v>
      </c>
      <c r="E95" s="17">
        <v>14.8145</v>
      </c>
      <c r="F95" s="17">
        <v>3.1612919486999997</v>
      </c>
      <c r="G95" s="18"/>
      <c r="H95" s="18"/>
      <c r="I95" s="18"/>
      <c r="J95" s="18"/>
      <c r="K95" s="18"/>
      <c r="L95" s="18"/>
      <c r="M95" s="27">
        <f t="shared" si="8"/>
        <v>23.507240448700003</v>
      </c>
      <c r="N95" s="28">
        <f t="shared" si="9"/>
        <v>29.649599788985103</v>
      </c>
      <c r="O95" s="28">
        <f t="shared" si="10"/>
        <v>17.9757919487</v>
      </c>
      <c r="P95" s="28">
        <f t="shared" si="11"/>
        <v>22.67280322980191</v>
      </c>
      <c r="Q95" s="25"/>
      <c r="V95" s="26"/>
      <c r="W95" s="26"/>
      <c r="X95" s="24"/>
    </row>
    <row r="96" spans="1:24" ht="12.75">
      <c r="A96">
        <v>1886</v>
      </c>
      <c r="B96" s="17">
        <v>810.2679999999999</v>
      </c>
      <c r="C96" s="17">
        <v>4.05134</v>
      </c>
      <c r="D96" s="17">
        <v>1.6926028200000005</v>
      </c>
      <c r="E96" s="17">
        <v>15.3988</v>
      </c>
      <c r="F96" s="17">
        <v>3.1081613195999998</v>
      </c>
      <c r="G96" s="18"/>
      <c r="H96" s="18"/>
      <c r="I96" s="18"/>
      <c r="J96" s="18"/>
      <c r="K96" s="18"/>
      <c r="L96" s="18"/>
      <c r="M96" s="27">
        <f t="shared" si="8"/>
        <v>24.2509041396</v>
      </c>
      <c r="N96" s="28">
        <f t="shared" si="9"/>
        <v>29.92948523155302</v>
      </c>
      <c r="O96" s="28">
        <f t="shared" si="10"/>
        <v>18.5069613196</v>
      </c>
      <c r="P96" s="28">
        <f t="shared" si="11"/>
        <v>22.84054327654554</v>
      </c>
      <c r="Q96" s="25"/>
      <c r="V96" s="26"/>
      <c r="W96" s="26"/>
      <c r="X96" s="24"/>
    </row>
    <row r="97" spans="1:24" ht="12.75">
      <c r="A97">
        <v>1887</v>
      </c>
      <c r="B97" s="17">
        <v>827.701</v>
      </c>
      <c r="C97" s="17">
        <v>4.138505</v>
      </c>
      <c r="D97" s="17">
        <v>1.8179321400000006</v>
      </c>
      <c r="E97" s="17">
        <v>16.913625</v>
      </c>
      <c r="F97" s="17">
        <v>2.9014445928</v>
      </c>
      <c r="G97" s="18"/>
      <c r="H97" s="18"/>
      <c r="I97" s="18"/>
      <c r="J97" s="18"/>
      <c r="K97" s="18"/>
      <c r="L97" s="18"/>
      <c r="M97" s="27">
        <f t="shared" si="8"/>
        <v>25.771506732800002</v>
      </c>
      <c r="N97" s="28">
        <f t="shared" si="9"/>
        <v>31.13625177787631</v>
      </c>
      <c r="O97" s="28">
        <f t="shared" si="10"/>
        <v>19.8150695928</v>
      </c>
      <c r="P97" s="28">
        <f t="shared" si="11"/>
        <v>23.939888429275786</v>
      </c>
      <c r="Q97" s="25"/>
      <c r="V97" s="26"/>
      <c r="W97" s="26"/>
      <c r="X97" s="24"/>
    </row>
    <row r="98" spans="1:24" ht="12.75">
      <c r="A98">
        <v>1888</v>
      </c>
      <c r="B98" s="17">
        <v>845.134</v>
      </c>
      <c r="C98" s="17">
        <v>4.22567</v>
      </c>
      <c r="D98" s="17">
        <v>1.9432614600000007</v>
      </c>
      <c r="E98" s="17">
        <v>17.391675</v>
      </c>
      <c r="F98" s="17">
        <v>2.8419527711999995</v>
      </c>
      <c r="G98" s="18"/>
      <c r="H98" s="18"/>
      <c r="I98" s="18"/>
      <c r="J98" s="18"/>
      <c r="K98" s="18"/>
      <c r="L98" s="18"/>
      <c r="M98" s="27">
        <f t="shared" si="8"/>
        <v>26.402559231199998</v>
      </c>
      <c r="N98" s="28">
        <f t="shared" si="9"/>
        <v>31.24067808323887</v>
      </c>
      <c r="O98" s="28">
        <f t="shared" si="10"/>
        <v>20.2336277712</v>
      </c>
      <c r="P98" s="28">
        <f t="shared" si="11"/>
        <v>23.94132501023506</v>
      </c>
      <c r="Q98" s="25"/>
      <c r="V98" s="26"/>
      <c r="W98" s="26"/>
      <c r="X98" s="24"/>
    </row>
    <row r="99" spans="1:24" ht="12.75">
      <c r="A99">
        <v>1889</v>
      </c>
      <c r="B99" s="17">
        <v>862.567</v>
      </c>
      <c r="C99" s="17">
        <v>4.312835</v>
      </c>
      <c r="D99" s="17">
        <v>2.0685907800000005</v>
      </c>
      <c r="E99" s="17">
        <v>18.17145</v>
      </c>
      <c r="F99" s="17">
        <v>2.5676838132</v>
      </c>
      <c r="G99" s="18"/>
      <c r="H99" s="18"/>
      <c r="I99" s="18"/>
      <c r="J99" s="18"/>
      <c r="K99" s="18"/>
      <c r="L99" s="18"/>
      <c r="M99" s="27">
        <f t="shared" si="8"/>
        <v>27.1205595932</v>
      </c>
      <c r="N99" s="28">
        <f t="shared" si="9"/>
        <v>31.4416846380629</v>
      </c>
      <c r="O99" s="28">
        <f t="shared" si="10"/>
        <v>20.7391338132</v>
      </c>
      <c r="P99" s="28">
        <f t="shared" si="11"/>
        <v>24.04350480971333</v>
      </c>
      <c r="Q99" s="25"/>
      <c r="V99" s="26"/>
      <c r="W99" s="26"/>
      <c r="X99" s="24"/>
    </row>
    <row r="100" spans="1:24" ht="12.75">
      <c r="A100">
        <v>1890</v>
      </c>
      <c r="B100" s="17">
        <v>880</v>
      </c>
      <c r="C100" s="17">
        <v>4.4</v>
      </c>
      <c r="D100" s="17">
        <v>2.1939201</v>
      </c>
      <c r="E100" s="17">
        <v>18.7393</v>
      </c>
      <c r="F100" s="17">
        <v>2.8320356868</v>
      </c>
      <c r="G100" s="18"/>
      <c r="H100" s="18"/>
      <c r="I100" s="18"/>
      <c r="J100" s="18"/>
      <c r="K100" s="18"/>
      <c r="L100" s="18"/>
      <c r="M100" s="27">
        <f t="shared" si="8"/>
        <v>28.1652557868</v>
      </c>
      <c r="N100" s="28">
        <f t="shared" si="9"/>
        <v>32.005972485</v>
      </c>
      <c r="O100" s="28">
        <f t="shared" si="10"/>
        <v>21.5713356868</v>
      </c>
      <c r="P100" s="28">
        <f t="shared" si="11"/>
        <v>24.512881462272727</v>
      </c>
      <c r="Q100" s="25"/>
      <c r="V100" s="26"/>
      <c r="W100" s="26"/>
      <c r="X100" s="24"/>
    </row>
    <row r="101" spans="1:24" ht="12.75">
      <c r="A101">
        <v>1891</v>
      </c>
      <c r="B101" s="17">
        <v>1365</v>
      </c>
      <c r="C101" s="17">
        <v>6.825</v>
      </c>
      <c r="D101" s="17">
        <v>2.2307559</v>
      </c>
      <c r="E101" s="17">
        <v>19.98085</v>
      </c>
      <c r="F101" s="17">
        <v>2.6</v>
      </c>
      <c r="G101" s="18"/>
      <c r="H101" s="18"/>
      <c r="I101" s="18"/>
      <c r="J101" s="18"/>
      <c r="K101" s="18"/>
      <c r="L101" s="18"/>
      <c r="M101" s="27">
        <f t="shared" si="8"/>
        <v>31.636605900000003</v>
      </c>
      <c r="N101" s="28">
        <f t="shared" si="9"/>
        <v>23.17700065934066</v>
      </c>
      <c r="O101" s="28">
        <f t="shared" si="10"/>
        <v>22.58085</v>
      </c>
      <c r="P101" s="28">
        <f t="shared" si="11"/>
        <v>16.542747252747255</v>
      </c>
      <c r="Q101" s="25"/>
      <c r="V101" s="26"/>
      <c r="W101" s="26"/>
      <c r="X101" s="24"/>
    </row>
    <row r="102" spans="1:24" ht="12.75">
      <c r="A102">
        <v>1892</v>
      </c>
      <c r="B102" s="17">
        <v>1396.4396666666667</v>
      </c>
      <c r="C102" s="17">
        <v>6.982198333333334</v>
      </c>
      <c r="D102" s="17">
        <v>2.2675917</v>
      </c>
      <c r="E102" s="17">
        <v>28.231248282053606</v>
      </c>
      <c r="F102" s="17">
        <v>2.6</v>
      </c>
      <c r="G102" s="18"/>
      <c r="H102" s="18"/>
      <c r="I102" s="18"/>
      <c r="J102" s="18"/>
      <c r="K102" s="18"/>
      <c r="L102" s="18"/>
      <c r="M102" s="27">
        <f t="shared" si="8"/>
        <v>40.08103831538694</v>
      </c>
      <c r="N102" s="28">
        <f t="shared" si="9"/>
        <v>28.70230577956962</v>
      </c>
      <c r="O102" s="28">
        <f t="shared" si="10"/>
        <v>30.831248282053608</v>
      </c>
      <c r="P102" s="28">
        <f t="shared" si="11"/>
        <v>22.078467847915338</v>
      </c>
      <c r="Q102" s="25"/>
      <c r="V102" s="26"/>
      <c r="W102" s="26"/>
      <c r="X102" s="24"/>
    </row>
    <row r="103" spans="1:24" ht="12.75">
      <c r="A103">
        <v>1893</v>
      </c>
      <c r="B103" s="17">
        <v>1427.8793333333333</v>
      </c>
      <c r="C103" s="17">
        <v>7.139396666666666</v>
      </c>
      <c r="D103" s="17">
        <v>2.3044275</v>
      </c>
      <c r="E103" s="17">
        <v>29.32408570225259</v>
      </c>
      <c r="F103" s="17">
        <v>2.6</v>
      </c>
      <c r="G103" s="18"/>
      <c r="H103" s="18"/>
      <c r="I103" s="18"/>
      <c r="J103" s="18"/>
      <c r="K103" s="18"/>
      <c r="L103" s="18"/>
      <c r="M103" s="27">
        <f t="shared" si="8"/>
        <v>41.367909868919256</v>
      </c>
      <c r="N103" s="28">
        <f t="shared" si="9"/>
        <v>28.971572669482754</v>
      </c>
      <c r="O103" s="28">
        <f t="shared" si="10"/>
        <v>31.92408570225259</v>
      </c>
      <c r="P103" s="28">
        <f t="shared" si="11"/>
        <v>22.357691547875373</v>
      </c>
      <c r="Q103" s="25"/>
      <c r="V103" s="26"/>
      <c r="W103" s="26"/>
      <c r="X103" s="24"/>
    </row>
    <row r="104" spans="1:24" ht="12.75">
      <c r="A104">
        <v>1894</v>
      </c>
      <c r="B104" s="17">
        <v>1459.319</v>
      </c>
      <c r="C104" s="17">
        <v>7.296594999999999</v>
      </c>
      <c r="D104" s="17">
        <v>2.3412633</v>
      </c>
      <c r="E104" s="17">
        <v>34.19449010347765</v>
      </c>
      <c r="F104" s="17">
        <v>3.7942294000000003</v>
      </c>
      <c r="G104" s="18"/>
      <c r="H104" s="18"/>
      <c r="I104" s="18"/>
      <c r="J104" s="18"/>
      <c r="K104" s="18"/>
      <c r="L104" s="18"/>
      <c r="M104" s="27">
        <f t="shared" si="8"/>
        <v>47.626577803477645</v>
      </c>
      <c r="N104" s="28">
        <f t="shared" si="9"/>
        <v>32.63616646084759</v>
      </c>
      <c r="O104" s="28">
        <f t="shared" si="10"/>
        <v>37.98871950347765</v>
      </c>
      <c r="P104" s="28">
        <f t="shared" si="11"/>
        <v>26.03181312891674</v>
      </c>
      <c r="Q104" s="25"/>
      <c r="V104" s="26"/>
      <c r="W104" s="26"/>
      <c r="X104" s="24"/>
    </row>
    <row r="105" spans="1:24" ht="12.75">
      <c r="A105">
        <v>1895</v>
      </c>
      <c r="B105" s="17">
        <v>1490.7586666666666</v>
      </c>
      <c r="C105" s="17">
        <v>7.4537933333333335</v>
      </c>
      <c r="D105" s="17">
        <v>2.3780991</v>
      </c>
      <c r="E105" s="17">
        <v>35.81179706783132</v>
      </c>
      <c r="F105" s="17">
        <v>3.7268966666666667</v>
      </c>
      <c r="G105" s="18"/>
      <c r="H105" s="18"/>
      <c r="I105" s="18"/>
      <c r="J105" s="18"/>
      <c r="K105" s="18"/>
      <c r="L105" s="18"/>
      <c r="M105" s="27">
        <f t="shared" si="8"/>
        <v>49.37058616783133</v>
      </c>
      <c r="N105" s="28">
        <f t="shared" si="9"/>
        <v>33.11775894499668</v>
      </c>
      <c r="O105" s="28">
        <f t="shared" si="10"/>
        <v>39.53869373449799</v>
      </c>
      <c r="P105" s="28">
        <f t="shared" si="11"/>
        <v>26.522531526116452</v>
      </c>
      <c r="Q105" s="25"/>
      <c r="V105" s="26"/>
      <c r="W105" s="26"/>
      <c r="X105" s="24"/>
    </row>
    <row r="106" spans="1:24" ht="12.75">
      <c r="A106">
        <v>1896</v>
      </c>
      <c r="B106" s="17">
        <v>1522.1983333333333</v>
      </c>
      <c r="C106" s="17">
        <v>7.610991666666667</v>
      </c>
      <c r="D106" s="17">
        <v>2.4149349</v>
      </c>
      <c r="E106" s="17">
        <v>40.43267410884181</v>
      </c>
      <c r="F106" s="17">
        <v>3.653276</v>
      </c>
      <c r="G106" s="18"/>
      <c r="H106" s="18"/>
      <c r="I106" s="18"/>
      <c r="J106" s="18"/>
      <c r="K106" s="18"/>
      <c r="L106" s="18"/>
      <c r="M106" s="27">
        <f t="shared" si="8"/>
        <v>54.111876675508476</v>
      </c>
      <c r="N106" s="28">
        <f t="shared" si="9"/>
        <v>35.54850605900577</v>
      </c>
      <c r="O106" s="28">
        <f t="shared" si="10"/>
        <v>44.08595010884181</v>
      </c>
      <c r="P106" s="28">
        <f t="shared" si="11"/>
        <v>28.962027577774126</v>
      </c>
      <c r="Q106" s="25"/>
      <c r="V106" s="26"/>
      <c r="W106" s="26"/>
      <c r="X106" s="24"/>
    </row>
    <row r="107" spans="1:24" ht="12.75">
      <c r="A107">
        <v>1897</v>
      </c>
      <c r="B107" s="17">
        <v>1553.638</v>
      </c>
      <c r="C107" s="17">
        <v>7.76819</v>
      </c>
      <c r="D107" s="17">
        <v>2.5980408</v>
      </c>
      <c r="E107" s="17">
        <v>39.970586404740764</v>
      </c>
      <c r="F107" s="17">
        <v>3.5733673999999995</v>
      </c>
      <c r="G107" s="18"/>
      <c r="H107" s="18"/>
      <c r="I107" s="18"/>
      <c r="J107" s="18"/>
      <c r="K107" s="18"/>
      <c r="L107" s="18"/>
      <c r="M107" s="27">
        <f t="shared" si="8"/>
        <v>53.91018460474077</v>
      </c>
      <c r="N107" s="28">
        <f t="shared" si="9"/>
        <v>34.69932159533995</v>
      </c>
      <c r="O107" s="28">
        <f t="shared" si="10"/>
        <v>43.54395380474077</v>
      </c>
      <c r="P107" s="28">
        <f t="shared" si="11"/>
        <v>28.02709112723863</v>
      </c>
      <c r="Q107" s="25"/>
      <c r="V107" s="26"/>
      <c r="W107" s="26"/>
      <c r="X107" s="24"/>
    </row>
    <row r="108" spans="1:24" ht="12.75">
      <c r="A108">
        <v>1898</v>
      </c>
      <c r="B108" s="17">
        <v>1585.0776666666666</v>
      </c>
      <c r="C108" s="17">
        <v>7.925388333333332</v>
      </c>
      <c r="D108" s="17">
        <v>2.5539561</v>
      </c>
      <c r="E108" s="17">
        <v>38.81536714448814</v>
      </c>
      <c r="F108" s="17">
        <v>3.4871708666666668</v>
      </c>
      <c r="G108" s="18"/>
      <c r="H108" s="18"/>
      <c r="I108" s="18"/>
      <c r="J108" s="18"/>
      <c r="K108" s="18"/>
      <c r="L108" s="18"/>
      <c r="M108" s="27">
        <f t="shared" si="8"/>
        <v>52.78188244448814</v>
      </c>
      <c r="N108" s="28">
        <f t="shared" si="9"/>
        <v>33.29924050692456</v>
      </c>
      <c r="O108" s="28">
        <f t="shared" si="10"/>
        <v>42.30253801115481</v>
      </c>
      <c r="P108" s="28">
        <f t="shared" si="11"/>
        <v>26.68799069014377</v>
      </c>
      <c r="Q108" s="25"/>
      <c r="V108" s="26"/>
      <c r="W108" s="26"/>
      <c r="X108" s="24"/>
    </row>
    <row r="109" spans="1:24" ht="12.75">
      <c r="A109">
        <v>1899</v>
      </c>
      <c r="B109" s="17">
        <v>1616.5173333333332</v>
      </c>
      <c r="C109" s="17">
        <v>8.082586666666666</v>
      </c>
      <c r="D109" s="17">
        <v>2.5661106</v>
      </c>
      <c r="E109" s="17">
        <v>42.350338080861164</v>
      </c>
      <c r="F109" s="17">
        <v>3.3946864</v>
      </c>
      <c r="G109" s="18"/>
      <c r="H109" s="18"/>
      <c r="I109" s="18"/>
      <c r="J109" s="18"/>
      <c r="K109" s="18"/>
      <c r="L109" s="18"/>
      <c r="M109" s="27">
        <f t="shared" si="8"/>
        <v>56.39372174752783</v>
      </c>
      <c r="N109" s="28">
        <f t="shared" si="9"/>
        <v>34.88593693656311</v>
      </c>
      <c r="O109" s="28">
        <f t="shared" si="10"/>
        <v>45.74502448086116</v>
      </c>
      <c r="P109" s="28">
        <f t="shared" si="11"/>
        <v>28.298505396495077</v>
      </c>
      <c r="Q109" s="25"/>
      <c r="V109" s="26"/>
      <c r="W109" s="26"/>
      <c r="X109" s="24"/>
    </row>
    <row r="110" spans="1:24" ht="12.75">
      <c r="A110">
        <v>1900</v>
      </c>
      <c r="B110" s="17">
        <v>1647.957</v>
      </c>
      <c r="C110" s="17">
        <v>8.239785</v>
      </c>
      <c r="D110" s="17">
        <v>2.6932401</v>
      </c>
      <c r="E110" s="17">
        <v>47.17915458871713</v>
      </c>
      <c r="F110" s="17">
        <v>3.2959140000000002</v>
      </c>
      <c r="G110" s="18"/>
      <c r="H110" s="18"/>
      <c r="I110" s="18"/>
      <c r="J110" s="18"/>
      <c r="K110" s="18"/>
      <c r="L110" s="18"/>
      <c r="M110" s="27">
        <f t="shared" si="8"/>
        <v>61.40809368871714</v>
      </c>
      <c r="N110" s="28">
        <f t="shared" si="9"/>
        <v>37.263165051465016</v>
      </c>
      <c r="O110" s="28">
        <f t="shared" si="10"/>
        <v>50.475068588717136</v>
      </c>
      <c r="P110" s="28">
        <f t="shared" si="11"/>
        <v>30.628874775687187</v>
      </c>
      <c r="Q110" s="25"/>
      <c r="V110" s="26"/>
      <c r="W110" s="26"/>
      <c r="X110" s="24"/>
    </row>
    <row r="111" spans="1:24" ht="12.75">
      <c r="A111">
        <v>1901</v>
      </c>
      <c r="B111" s="17">
        <v>1686.3111000000001</v>
      </c>
      <c r="C111" s="17">
        <v>8.459660685000001</v>
      </c>
      <c r="D111" s="17">
        <v>2.66475258</v>
      </c>
      <c r="E111" s="17">
        <v>45.70625003189504</v>
      </c>
      <c r="F111" s="17">
        <v>3.2781887784</v>
      </c>
      <c r="G111" s="18"/>
      <c r="H111" s="18"/>
      <c r="I111" s="18"/>
      <c r="J111" s="18"/>
      <c r="K111" s="18"/>
      <c r="L111" s="18"/>
      <c r="M111" s="27">
        <f t="shared" si="8"/>
        <v>60.10885207529504</v>
      </c>
      <c r="N111" s="28">
        <f t="shared" si="9"/>
        <v>35.64517370210932</v>
      </c>
      <c r="O111" s="28">
        <f t="shared" si="10"/>
        <v>48.98443881029504</v>
      </c>
      <c r="P111" s="28">
        <f t="shared" si="11"/>
        <v>29.04828107357832</v>
      </c>
      <c r="Q111" s="25"/>
      <c r="V111" s="26"/>
      <c r="W111" s="26"/>
      <c r="X111" s="24"/>
    </row>
    <row r="112" spans="1:24" ht="12.75">
      <c r="A112">
        <v>1902</v>
      </c>
      <c r="B112" s="17">
        <v>1724.6652000000001</v>
      </c>
      <c r="C112" s="17">
        <v>8.68081484</v>
      </c>
      <c r="D112" s="17">
        <v>2.63626506</v>
      </c>
      <c r="E112" s="17">
        <v>44.233345475072944</v>
      </c>
      <c r="F112" s="17">
        <v>3.2561678976</v>
      </c>
      <c r="G112" s="18"/>
      <c r="H112" s="18"/>
      <c r="I112" s="18"/>
      <c r="J112" s="18"/>
      <c r="K112" s="18"/>
      <c r="L112" s="18"/>
      <c r="M112" s="27">
        <f t="shared" si="8"/>
        <v>58.80659327267295</v>
      </c>
      <c r="N112" s="28">
        <f t="shared" si="9"/>
        <v>34.097396568721244</v>
      </c>
      <c r="O112" s="28">
        <f t="shared" si="10"/>
        <v>47.489513372672945</v>
      </c>
      <c r="P112" s="28">
        <f t="shared" si="11"/>
        <v>27.5354969606118</v>
      </c>
      <c r="Q112" s="25"/>
      <c r="V112" s="26"/>
      <c r="W112" s="26"/>
      <c r="X112" s="24"/>
    </row>
    <row r="113" spans="1:24" ht="12.75">
      <c r="A113">
        <v>1903</v>
      </c>
      <c r="B113" s="17">
        <v>1763.0193000000002</v>
      </c>
      <c r="C113" s="17">
        <v>8.903247465</v>
      </c>
      <c r="D113" s="17">
        <v>2.60777754</v>
      </c>
      <c r="E113" s="17">
        <v>42.76044091825085</v>
      </c>
      <c r="F113" s="17">
        <v>3.2298513576000003</v>
      </c>
      <c r="G113" s="18"/>
      <c r="H113" s="18"/>
      <c r="I113" s="18"/>
      <c r="J113" s="18"/>
      <c r="K113" s="18"/>
      <c r="L113" s="18"/>
      <c r="M113" s="27">
        <f t="shared" si="8"/>
        <v>57.50131728085085</v>
      </c>
      <c r="N113" s="28">
        <f t="shared" si="9"/>
        <v>32.61525116647948</v>
      </c>
      <c r="O113" s="28">
        <f t="shared" si="10"/>
        <v>45.99029227585085</v>
      </c>
      <c r="P113" s="28">
        <f t="shared" si="11"/>
        <v>26.086096888361258</v>
      </c>
      <c r="Q113" s="25"/>
      <c r="V113" s="26"/>
      <c r="W113" s="26"/>
      <c r="X113" s="24"/>
    </row>
    <row r="114" spans="1:24" ht="12.75">
      <c r="A114">
        <v>1904</v>
      </c>
      <c r="B114" s="17">
        <v>1801.3734000000002</v>
      </c>
      <c r="C114" s="17">
        <v>9.12695856</v>
      </c>
      <c r="D114" s="17">
        <v>2.5792900199999997</v>
      </c>
      <c r="E114" s="17">
        <v>41.28753636142876</v>
      </c>
      <c r="F114" s="17">
        <v>3.1992391584</v>
      </c>
      <c r="G114" s="18"/>
      <c r="H114" s="18"/>
      <c r="I114" s="18"/>
      <c r="J114" s="18"/>
      <c r="K114" s="18"/>
      <c r="L114" s="18"/>
      <c r="M114" s="27">
        <f t="shared" si="8"/>
        <v>56.193024099828754</v>
      </c>
      <c r="N114" s="28">
        <f t="shared" si="9"/>
        <v>31.194545284075332</v>
      </c>
      <c r="O114" s="28">
        <f t="shared" si="10"/>
        <v>44.486775519828754</v>
      </c>
      <c r="P114" s="28">
        <f t="shared" si="11"/>
        <v>24.69603221621278</v>
      </c>
      <c r="Q114" s="25"/>
      <c r="V114" s="26"/>
      <c r="W114" s="26"/>
      <c r="X114" s="24"/>
    </row>
    <row r="115" spans="1:24" ht="12.75">
      <c r="A115">
        <v>1905</v>
      </c>
      <c r="B115" s="17">
        <v>1839.7275000000002</v>
      </c>
      <c r="C115" s="17">
        <v>9.351948125000003</v>
      </c>
      <c r="D115" s="17">
        <v>2.5508024999999996</v>
      </c>
      <c r="E115" s="17">
        <v>44.59146344575126</v>
      </c>
      <c r="F115" s="17">
        <v>3.1643313</v>
      </c>
      <c r="G115" s="18"/>
      <c r="H115" s="18"/>
      <c r="I115" s="18"/>
      <c r="J115" s="18"/>
      <c r="K115" s="18"/>
      <c r="L115" s="18"/>
      <c r="M115" s="27">
        <f t="shared" si="8"/>
        <v>59.65854537075126</v>
      </c>
      <c r="N115" s="28">
        <f t="shared" si="9"/>
        <v>32.42792498929937</v>
      </c>
      <c r="O115" s="28">
        <f t="shared" si="10"/>
        <v>47.75579474575126</v>
      </c>
      <c r="P115" s="28">
        <f t="shared" si="11"/>
        <v>25.95808061017257</v>
      </c>
      <c r="Q115" s="25"/>
      <c r="V115" s="26"/>
      <c r="W115" s="26"/>
      <c r="X115" s="24"/>
    </row>
    <row r="116" spans="1:24" ht="12.75">
      <c r="A116">
        <v>1906</v>
      </c>
      <c r="B116" s="17">
        <v>1878.0816000000002</v>
      </c>
      <c r="C116" s="17">
        <v>9.57821616</v>
      </c>
      <c r="D116" s="17">
        <v>2.5223149799999995</v>
      </c>
      <c r="E116" s="17">
        <v>49.659025267392764</v>
      </c>
      <c r="F116" s="17">
        <v>3.1251277824000003</v>
      </c>
      <c r="G116" s="18"/>
      <c r="H116" s="18"/>
      <c r="I116" s="18"/>
      <c r="J116" s="18"/>
      <c r="K116" s="18"/>
      <c r="L116" s="18"/>
      <c r="M116" s="27">
        <f t="shared" si="8"/>
        <v>64.88468418979276</v>
      </c>
      <c r="N116" s="28">
        <f t="shared" si="9"/>
        <v>34.548383941247685</v>
      </c>
      <c r="O116" s="28">
        <f t="shared" si="10"/>
        <v>52.784153049792764</v>
      </c>
      <c r="P116" s="28">
        <f t="shared" si="11"/>
        <v>28.10535657758042</v>
      </c>
      <c r="Q116" s="25"/>
      <c r="V116" s="26"/>
      <c r="W116" s="26"/>
      <c r="X116" s="24"/>
    </row>
    <row r="117" spans="1:24" ht="12.75">
      <c r="A117">
        <v>1907</v>
      </c>
      <c r="B117" s="17">
        <v>1916.4357000000002</v>
      </c>
      <c r="C117" s="17">
        <v>9.805762665000001</v>
      </c>
      <c r="D117" s="17">
        <v>2.4938274599999994</v>
      </c>
      <c r="E117" s="17">
        <v>54.72658708903427</v>
      </c>
      <c r="F117" s="17">
        <v>3.0816286056</v>
      </c>
      <c r="G117" s="18"/>
      <c r="H117" s="18"/>
      <c r="I117" s="18"/>
      <c r="J117" s="18"/>
      <c r="K117" s="18"/>
      <c r="L117" s="18"/>
      <c r="M117" s="27">
        <f t="shared" si="8"/>
        <v>70.10780581963428</v>
      </c>
      <c r="N117" s="28">
        <f t="shared" si="9"/>
        <v>36.58239398255536</v>
      </c>
      <c r="O117" s="28">
        <f t="shared" si="10"/>
        <v>57.80821569463427</v>
      </c>
      <c r="P117" s="28">
        <f t="shared" si="11"/>
        <v>30.164443135052363</v>
      </c>
      <c r="Q117" s="25"/>
      <c r="V117" s="26"/>
      <c r="W117" s="26"/>
      <c r="X117" s="24"/>
    </row>
    <row r="118" spans="1:24" ht="12.75">
      <c r="A118">
        <v>1908</v>
      </c>
      <c r="B118" s="17">
        <v>1954.7898000000002</v>
      </c>
      <c r="C118" s="17">
        <v>10.034587640000002</v>
      </c>
      <c r="D118" s="17">
        <v>2.4653399399999993</v>
      </c>
      <c r="E118" s="17">
        <v>59.79414891067578</v>
      </c>
      <c r="F118" s="17">
        <v>3.0338337696</v>
      </c>
      <c r="G118" s="18"/>
      <c r="H118" s="18"/>
      <c r="I118" s="18"/>
      <c r="J118" s="18"/>
      <c r="K118" s="18"/>
      <c r="L118" s="18"/>
      <c r="M118" s="27">
        <f t="shared" si="8"/>
        <v>75.32791026027577</v>
      </c>
      <c r="N118" s="28">
        <f t="shared" si="9"/>
        <v>38.535043645242965</v>
      </c>
      <c r="O118" s="28">
        <f t="shared" si="10"/>
        <v>62.82798268027578</v>
      </c>
      <c r="P118" s="28">
        <f t="shared" si="11"/>
        <v>32.14053126340018</v>
      </c>
      <c r="Q118" s="25"/>
      <c r="V118" s="26"/>
      <c r="W118" s="26"/>
      <c r="X118" s="24"/>
    </row>
    <row r="119" spans="1:24" ht="12.75">
      <c r="A119">
        <v>1909</v>
      </c>
      <c r="B119" s="17">
        <v>1993.1439000000003</v>
      </c>
      <c r="C119" s="17">
        <v>10.264691085000003</v>
      </c>
      <c r="D119" s="17">
        <v>2.4368524199999992</v>
      </c>
      <c r="E119" s="17">
        <v>55.26568941048549</v>
      </c>
      <c r="F119" s="17">
        <v>2.9817432744000003</v>
      </c>
      <c r="G119" s="18"/>
      <c r="H119" s="18"/>
      <c r="I119" s="18"/>
      <c r="J119" s="18"/>
      <c r="K119" s="18"/>
      <c r="L119" s="18"/>
      <c r="M119" s="27">
        <f t="shared" si="8"/>
        <v>70.9489761898855</v>
      </c>
      <c r="N119" s="28">
        <f t="shared" si="9"/>
        <v>35.596514727253506</v>
      </c>
      <c r="O119" s="28">
        <f t="shared" si="10"/>
        <v>58.247432684885496</v>
      </c>
      <c r="P119" s="28">
        <f t="shared" si="11"/>
        <v>29.223897323663127</v>
      </c>
      <c r="Q119" s="25"/>
      <c r="V119" s="26"/>
      <c r="W119" s="26"/>
      <c r="X119" s="24"/>
    </row>
    <row r="120" spans="1:24" ht="12.75">
      <c r="A120">
        <v>1910</v>
      </c>
      <c r="B120" s="17">
        <v>2031.498</v>
      </c>
      <c r="C120" s="17">
        <v>10.496073</v>
      </c>
      <c r="D120" s="17">
        <v>2.4083649</v>
      </c>
      <c r="E120" s="17">
        <v>50.737229910295206</v>
      </c>
      <c r="F120" s="17">
        <v>2.92535712</v>
      </c>
      <c r="G120" s="18"/>
      <c r="H120" s="18"/>
      <c r="I120" s="18"/>
      <c r="J120" s="18"/>
      <c r="K120" s="18"/>
      <c r="L120" s="18"/>
      <c r="M120" s="27">
        <f t="shared" si="8"/>
        <v>66.5670249302952</v>
      </c>
      <c r="N120" s="28">
        <f t="shared" si="9"/>
        <v>32.767457772685574</v>
      </c>
      <c r="O120" s="28">
        <f t="shared" si="10"/>
        <v>53.66258703029521</v>
      </c>
      <c r="P120" s="28">
        <f t="shared" si="11"/>
        <v>26.41527928173949</v>
      </c>
      <c r="Q120" s="25"/>
      <c r="V120" s="26"/>
      <c r="W120" s="26"/>
      <c r="X120" s="24"/>
    </row>
    <row r="121" spans="1:17" ht="12.75">
      <c r="A121">
        <v>1911</v>
      </c>
      <c r="B121" s="17">
        <v>2018.7504615384616</v>
      </c>
      <c r="C121" s="17">
        <v>10.46385655897436</v>
      </c>
      <c r="D121" s="17">
        <v>2.6166996</v>
      </c>
      <c r="E121" s="17">
        <v>46.208770410104925</v>
      </c>
      <c r="F121" s="17">
        <v>2.8464381507692305</v>
      </c>
      <c r="G121" s="18"/>
      <c r="H121" s="18"/>
      <c r="I121" s="18"/>
      <c r="J121" s="18"/>
      <c r="K121" s="18"/>
      <c r="L121" s="18"/>
      <c r="M121" s="27">
        <f t="shared" si="8"/>
        <v>62.13576471984852</v>
      </c>
      <c r="N121" s="28">
        <f t="shared" si="9"/>
        <v>30.779319140066335</v>
      </c>
      <c r="O121" s="28">
        <f t="shared" si="10"/>
        <v>49.055208560874156</v>
      </c>
      <c r="P121" s="28">
        <f t="shared" si="11"/>
        <v>24.299788158804862</v>
      </c>
      <c r="Q121" s="25"/>
    </row>
    <row r="122" spans="1:17" ht="12.75">
      <c r="A122">
        <v>1912</v>
      </c>
      <c r="B122" s="17">
        <v>2006.0029230769233</v>
      </c>
      <c r="C122" s="39"/>
      <c r="D122" s="39"/>
      <c r="E122" s="39"/>
      <c r="F122" s="39"/>
      <c r="G122" s="18"/>
      <c r="H122" s="42"/>
      <c r="I122" s="18"/>
      <c r="J122" s="18"/>
      <c r="K122" s="18"/>
      <c r="L122" s="28"/>
      <c r="M122" s="40"/>
      <c r="N122" s="41"/>
      <c r="O122" s="41"/>
      <c r="P122" s="41"/>
      <c r="Q122" s="25"/>
    </row>
    <row r="123" spans="1:32" ht="12.75">
      <c r="A123">
        <v>1913</v>
      </c>
      <c r="B123" s="17">
        <v>1993.2553846153849</v>
      </c>
      <c r="C123" s="39"/>
      <c r="D123" s="39"/>
      <c r="E123" s="39"/>
      <c r="F123" s="39"/>
      <c r="G123" s="18"/>
      <c r="H123" s="42"/>
      <c r="I123" s="18"/>
      <c r="J123" s="18"/>
      <c r="K123" s="18"/>
      <c r="L123" s="28"/>
      <c r="M123" s="40"/>
      <c r="N123" s="41"/>
      <c r="O123" s="41"/>
      <c r="P123" s="41"/>
      <c r="Q123" s="25"/>
      <c r="AF123">
        <v>1800</v>
      </c>
    </row>
    <row r="124" spans="1:32" ht="12.75">
      <c r="A124">
        <v>1914</v>
      </c>
      <c r="B124" s="17">
        <v>1980.5078461538465</v>
      </c>
      <c r="C124" s="39"/>
      <c r="D124" s="39"/>
      <c r="E124" s="39"/>
      <c r="F124" s="39"/>
      <c r="G124" s="18"/>
      <c r="H124" s="42"/>
      <c r="I124" s="18"/>
      <c r="J124" s="18"/>
      <c r="K124" s="18"/>
      <c r="L124" s="28"/>
      <c r="M124" s="40"/>
      <c r="N124" s="41"/>
      <c r="O124" s="41"/>
      <c r="P124" s="41"/>
      <c r="Q124" s="25"/>
      <c r="AF124">
        <v>1810</v>
      </c>
    </row>
    <row r="125" spans="1:32" ht="12.75">
      <c r="A125">
        <v>1915</v>
      </c>
      <c r="B125" s="17">
        <v>1967.760307692308</v>
      </c>
      <c r="C125" s="39"/>
      <c r="D125" s="39"/>
      <c r="E125" s="39"/>
      <c r="F125" s="39"/>
      <c r="G125" s="18"/>
      <c r="H125" s="42"/>
      <c r="I125" s="18"/>
      <c r="J125" s="18"/>
      <c r="K125" s="18"/>
      <c r="L125" s="28"/>
      <c r="M125" s="40"/>
      <c r="N125" s="41"/>
      <c r="O125" s="41"/>
      <c r="P125" s="41"/>
      <c r="Q125" s="25"/>
      <c r="AF125">
        <v>1820</v>
      </c>
    </row>
    <row r="126" spans="1:32" ht="12.75">
      <c r="A126">
        <v>1916</v>
      </c>
      <c r="B126" s="17">
        <v>1955.0127692307697</v>
      </c>
      <c r="C126" s="39"/>
      <c r="D126" s="39"/>
      <c r="E126" s="39"/>
      <c r="F126" s="39"/>
      <c r="G126" s="18"/>
      <c r="H126" s="42"/>
      <c r="I126" s="18"/>
      <c r="J126" s="18"/>
      <c r="K126" s="18"/>
      <c r="L126" s="28"/>
      <c r="M126" s="40"/>
      <c r="N126" s="41"/>
      <c r="O126" s="41"/>
      <c r="P126" s="41"/>
      <c r="Q126" s="25"/>
      <c r="AF126">
        <v>1830</v>
      </c>
    </row>
    <row r="127" spans="1:32" ht="12.75">
      <c r="A127">
        <v>1917</v>
      </c>
      <c r="B127" s="17">
        <v>1942.2652307692313</v>
      </c>
      <c r="C127" s="39"/>
      <c r="D127" s="39"/>
      <c r="E127" s="39"/>
      <c r="F127" s="39"/>
      <c r="G127" s="18"/>
      <c r="H127" s="42"/>
      <c r="I127" s="18"/>
      <c r="J127" s="18"/>
      <c r="K127" s="18"/>
      <c r="L127" s="28"/>
      <c r="M127" s="40"/>
      <c r="N127" s="41"/>
      <c r="O127" s="41"/>
      <c r="P127" s="41"/>
      <c r="Q127" s="25"/>
      <c r="AF127">
        <v>1840</v>
      </c>
    </row>
    <row r="128" spans="1:32" ht="12.75">
      <c r="A128">
        <v>1918</v>
      </c>
      <c r="B128" s="17">
        <v>1929.5176923076929</v>
      </c>
      <c r="C128" s="39"/>
      <c r="D128" s="39"/>
      <c r="E128" s="39"/>
      <c r="F128" s="39"/>
      <c r="G128" s="18"/>
      <c r="H128" s="42"/>
      <c r="I128" s="18"/>
      <c r="J128" s="18"/>
      <c r="K128" s="18"/>
      <c r="L128" s="28"/>
      <c r="M128" s="40"/>
      <c r="N128" s="41"/>
      <c r="O128" s="41"/>
      <c r="P128" s="41"/>
      <c r="Q128" s="25"/>
      <c r="AF128">
        <v>1850</v>
      </c>
    </row>
    <row r="129" spans="1:32" ht="12.75">
      <c r="A129">
        <v>1919</v>
      </c>
      <c r="B129" s="17">
        <v>1916.7701538461545</v>
      </c>
      <c r="C129" s="17">
        <v>8.625465692307694</v>
      </c>
      <c r="D129" s="17"/>
      <c r="E129" s="17">
        <v>32.64421447264945</v>
      </c>
      <c r="F129" s="17">
        <v>2.0509440646153854</v>
      </c>
      <c r="G129" s="18"/>
      <c r="H129" s="42"/>
      <c r="I129" s="18"/>
      <c r="J129" s="18"/>
      <c r="K129" s="18"/>
      <c r="L129" s="28"/>
      <c r="M129" s="27">
        <f t="shared" si="8"/>
        <v>43.32062422957253</v>
      </c>
      <c r="N129" s="28">
        <f t="shared" si="9"/>
        <v>22.600844521001225</v>
      </c>
      <c r="O129" s="28">
        <f t="shared" si="10"/>
        <v>34.69515853726484</v>
      </c>
      <c r="P129" s="28">
        <f t="shared" si="11"/>
        <v>18.10084452100122</v>
      </c>
      <c r="Q129" s="25"/>
      <c r="AF129">
        <v>1870</v>
      </c>
    </row>
    <row r="130" spans="1:32" ht="12.75">
      <c r="A130">
        <v>1920</v>
      </c>
      <c r="B130" s="17">
        <v>1904.022615384616</v>
      </c>
      <c r="C130" s="17">
        <v>8.758504030769233</v>
      </c>
      <c r="D130" s="17">
        <v>1.5</v>
      </c>
      <c r="E130" s="17">
        <v>37.127756275220136</v>
      </c>
      <c r="F130" s="17">
        <v>1.9770101489743597</v>
      </c>
      <c r="G130" s="18"/>
      <c r="H130" s="42"/>
      <c r="I130" s="18"/>
      <c r="J130" s="18"/>
      <c r="K130" s="18"/>
      <c r="L130" s="18"/>
      <c r="M130" s="27">
        <f t="shared" si="8"/>
        <v>49.363270454963725</v>
      </c>
      <c r="N130" s="28">
        <f t="shared" si="9"/>
        <v>25.925779481874617</v>
      </c>
      <c r="O130" s="28">
        <f t="shared" si="10"/>
        <v>39.104766424194494</v>
      </c>
      <c r="P130" s="28">
        <f t="shared" si="11"/>
        <v>20.53797371324566</v>
      </c>
      <c r="Q130" s="25"/>
      <c r="AF130">
        <v>1880</v>
      </c>
    </row>
    <row r="131" spans="1:32" ht="12.75">
      <c r="A131">
        <v>1921</v>
      </c>
      <c r="B131" s="17">
        <v>1891.2750769230777</v>
      </c>
      <c r="C131" s="17">
        <v>9.078120369230772</v>
      </c>
      <c r="D131" s="17">
        <v>1.4668541666666666</v>
      </c>
      <c r="E131" s="17">
        <v>46.170405191640775</v>
      </c>
      <c r="F131" s="17">
        <v>1.9038835774358982</v>
      </c>
      <c r="G131" s="18"/>
      <c r="H131" s="42"/>
      <c r="I131" s="18"/>
      <c r="J131" s="18"/>
      <c r="K131" s="18"/>
      <c r="L131" s="18"/>
      <c r="M131" s="27">
        <f t="shared" si="8"/>
        <v>58.61926330497411</v>
      </c>
      <c r="N131" s="28">
        <f t="shared" si="9"/>
        <v>30.99457293136967</v>
      </c>
      <c r="O131" s="28">
        <f t="shared" si="10"/>
        <v>48.074288769076674</v>
      </c>
      <c r="P131" s="28">
        <f t="shared" si="11"/>
        <v>25.418982862762043</v>
      </c>
      <c r="Q131" s="25"/>
      <c r="AF131">
        <v>1890</v>
      </c>
    </row>
    <row r="132" spans="1:32" ht="12.75">
      <c r="A132">
        <v>1922</v>
      </c>
      <c r="B132" s="17">
        <v>1878.5275384615393</v>
      </c>
      <c r="C132" s="17">
        <v>9.392637692307696</v>
      </c>
      <c r="D132" s="17">
        <v>1.4337083333333331</v>
      </c>
      <c r="E132" s="17">
        <v>58.66386998981526</v>
      </c>
      <c r="F132" s="17">
        <v>1.8315643500000007</v>
      </c>
      <c r="G132" s="18"/>
      <c r="H132" s="42"/>
      <c r="I132" s="18"/>
      <c r="J132" s="18"/>
      <c r="K132" s="18"/>
      <c r="L132" s="18"/>
      <c r="M132" s="27">
        <f t="shared" si="8"/>
        <v>71.3217803654563</v>
      </c>
      <c r="N132" s="28">
        <f t="shared" si="9"/>
        <v>37.96685377520034</v>
      </c>
      <c r="O132" s="28">
        <f t="shared" si="10"/>
        <v>60.49543433981526</v>
      </c>
      <c r="P132" s="28">
        <f t="shared" si="11"/>
        <v>32.203645196151506</v>
      </c>
      <c r="Q132" s="25"/>
      <c r="AF132">
        <v>1900</v>
      </c>
    </row>
    <row r="133" spans="1:32" ht="12.75">
      <c r="A133">
        <v>1923</v>
      </c>
      <c r="B133" s="17">
        <v>1865.78</v>
      </c>
      <c r="C133" s="17">
        <v>9.44551125</v>
      </c>
      <c r="D133" s="17">
        <v>1.4005624999999997</v>
      </c>
      <c r="E133" s="17">
        <v>60.857663492361446</v>
      </c>
      <c r="F133" s="17">
        <v>1.7600524666666666</v>
      </c>
      <c r="G133" s="18"/>
      <c r="H133" s="42"/>
      <c r="I133" s="18"/>
      <c r="J133" s="18"/>
      <c r="K133" s="18"/>
      <c r="L133" s="18"/>
      <c r="M133" s="27">
        <f t="shared" si="8"/>
        <v>73.4637897090281</v>
      </c>
      <c r="N133" s="28">
        <f t="shared" si="9"/>
        <v>39.374304424438094</v>
      </c>
      <c r="O133" s="28">
        <f t="shared" si="10"/>
        <v>62.61771595902811</v>
      </c>
      <c r="P133" s="28">
        <f t="shared" si="11"/>
        <v>33.56114652264903</v>
      </c>
      <c r="Q133" s="25"/>
      <c r="AF133">
        <v>1910</v>
      </c>
    </row>
    <row r="134" spans="1:17" ht="12.75">
      <c r="A134">
        <v>1924</v>
      </c>
      <c r="B134" s="17">
        <v>1872.1528181818182</v>
      </c>
      <c r="C134" s="17">
        <v>9.594783193181819</v>
      </c>
      <c r="D134" s="17">
        <v>1.3674166666666663</v>
      </c>
      <c r="E134" s="17">
        <v>63.05145699490763</v>
      </c>
      <c r="F134" s="17">
        <v>1.706779319242424</v>
      </c>
      <c r="G134" s="18"/>
      <c r="H134" s="42"/>
      <c r="I134" s="18"/>
      <c r="J134" s="18"/>
      <c r="K134" s="18"/>
      <c r="L134" s="18"/>
      <c r="M134" s="27">
        <f t="shared" si="8"/>
        <v>75.72043617399855</v>
      </c>
      <c r="N134" s="28">
        <f t="shared" si="9"/>
        <v>40.44564922191346</v>
      </c>
      <c r="O134" s="28">
        <f t="shared" si="10"/>
        <v>64.75823631415005</v>
      </c>
      <c r="P134" s="28">
        <f t="shared" si="11"/>
        <v>34.59025122588092</v>
      </c>
      <c r="Q134" s="25"/>
    </row>
    <row r="135" spans="1:17" ht="12.75">
      <c r="A135">
        <v>1925</v>
      </c>
      <c r="B135" s="17">
        <v>1878.5256363636365</v>
      </c>
      <c r="C135" s="17">
        <v>9.744851738636363</v>
      </c>
      <c r="D135" s="17">
        <v>1.3342708333333329</v>
      </c>
      <c r="E135" s="17">
        <v>65.24525049745381</v>
      </c>
      <c r="F135" s="17">
        <v>1.65310256</v>
      </c>
      <c r="G135" s="18"/>
      <c r="H135" s="42"/>
      <c r="I135" s="18"/>
      <c r="J135" s="18"/>
      <c r="K135" s="18"/>
      <c r="L135" s="18"/>
      <c r="M135" s="27">
        <f t="shared" si="8"/>
        <v>77.9774756294235</v>
      </c>
      <c r="N135" s="28">
        <f t="shared" si="9"/>
        <v>41.50993423777208</v>
      </c>
      <c r="O135" s="28">
        <f t="shared" si="10"/>
        <v>66.8983530574538</v>
      </c>
      <c r="P135" s="28">
        <f t="shared" si="11"/>
        <v>35.61215868576197</v>
      </c>
      <c r="Q135" s="25"/>
    </row>
    <row r="136" spans="1:17" ht="12.75">
      <c r="A136">
        <v>1926</v>
      </c>
      <c r="B136" s="17">
        <v>1884.8984545454548</v>
      </c>
      <c r="C136" s="17">
        <v>9.895716886363639</v>
      </c>
      <c r="D136" s="17">
        <v>1.3011249999999994</v>
      </c>
      <c r="E136" s="17">
        <v>67.439044</v>
      </c>
      <c r="F136" s="17">
        <v>1.6172428740000002</v>
      </c>
      <c r="G136" s="18"/>
      <c r="H136" s="29">
        <v>0.9408934112493283</v>
      </c>
      <c r="I136" s="18"/>
      <c r="J136" s="18"/>
      <c r="K136" s="18"/>
      <c r="L136" s="18"/>
      <c r="M136" s="27">
        <f t="shared" si="8"/>
        <v>81.19402217161297</v>
      </c>
      <c r="N136" s="28">
        <f t="shared" si="9"/>
        <v>43.07607233472585</v>
      </c>
      <c r="O136" s="28">
        <f t="shared" si="10"/>
        <v>69.99718028524933</v>
      </c>
      <c r="P136" s="28">
        <f t="shared" si="11"/>
        <v>37.13578315927328</v>
      </c>
      <c r="Q136" s="25"/>
    </row>
    <row r="137" spans="1:17" ht="12.75">
      <c r="A137">
        <v>1927</v>
      </c>
      <c r="B137" s="17">
        <v>1891.271272727273</v>
      </c>
      <c r="C137" s="17">
        <v>10.04737863636364</v>
      </c>
      <c r="D137" s="17">
        <v>1.267979166666666</v>
      </c>
      <c r="E137" s="17">
        <v>73.810962</v>
      </c>
      <c r="F137" s="17">
        <v>1.5811027840000003</v>
      </c>
      <c r="G137" s="18"/>
      <c r="H137" s="29">
        <v>1.1735318920527338</v>
      </c>
      <c r="I137" s="18"/>
      <c r="J137" s="18"/>
      <c r="K137" s="18"/>
      <c r="L137" s="18"/>
      <c r="M137" s="27">
        <f t="shared" si="8"/>
        <v>87.88095447908304</v>
      </c>
      <c r="N137" s="28">
        <f t="shared" si="9"/>
        <v>46.46660463062812</v>
      </c>
      <c r="O137" s="28">
        <f t="shared" si="10"/>
        <v>76.56559667605273</v>
      </c>
      <c r="P137" s="28">
        <f t="shared" si="11"/>
        <v>40.48366713974496</v>
      </c>
      <c r="Q137" s="25"/>
    </row>
    <row r="138" spans="1:17" ht="12.75">
      <c r="A138">
        <v>1928</v>
      </c>
      <c r="B138" s="17">
        <v>1897.6440909090913</v>
      </c>
      <c r="C138" s="17">
        <v>10.199836988636365</v>
      </c>
      <c r="D138" s="17">
        <v>1.2348333333333326</v>
      </c>
      <c r="E138" s="17">
        <v>75.854468</v>
      </c>
      <c r="F138" s="17">
        <v>1.5446822900000003</v>
      </c>
      <c r="G138" s="18"/>
      <c r="H138" s="29">
        <v>1.4526980690168203</v>
      </c>
      <c r="I138" s="17"/>
      <c r="J138" s="18"/>
      <c r="K138" s="18"/>
      <c r="L138" s="18"/>
      <c r="M138" s="27">
        <f t="shared" si="8"/>
        <v>90.2865186809865</v>
      </c>
      <c r="N138" s="28">
        <f t="shared" si="9"/>
        <v>47.57821506862942</v>
      </c>
      <c r="O138" s="28">
        <f t="shared" si="10"/>
        <v>78.85184835901681</v>
      </c>
      <c r="P138" s="28">
        <f t="shared" si="11"/>
        <v>41.55249592732734</v>
      </c>
      <c r="Q138" s="25"/>
    </row>
    <row r="139" spans="1:17" ht="12.75">
      <c r="A139">
        <v>1929</v>
      </c>
      <c r="B139" s="17">
        <v>1904.0169090909096</v>
      </c>
      <c r="C139" s="17">
        <v>10.35309194318182</v>
      </c>
      <c r="D139" s="17">
        <v>1.2016874999999991</v>
      </c>
      <c r="E139" s="17">
        <v>71.992981</v>
      </c>
      <c r="F139" s="17">
        <v>1.5079813920000007</v>
      </c>
      <c r="G139" s="18"/>
      <c r="H139" s="29">
        <v>2.1040858152663553</v>
      </c>
      <c r="I139" s="17"/>
      <c r="J139" s="18"/>
      <c r="K139" s="18"/>
      <c r="L139" s="18"/>
      <c r="M139" s="27">
        <f t="shared" si="8"/>
        <v>87.15982765044818</v>
      </c>
      <c r="N139" s="28">
        <f t="shared" si="9"/>
        <v>45.77681386877149</v>
      </c>
      <c r="O139" s="28">
        <f t="shared" si="10"/>
        <v>75.60504820726636</v>
      </c>
      <c r="P139" s="28">
        <f t="shared" si="11"/>
        <v>39.70818108089423</v>
      </c>
      <c r="Q139" s="25"/>
    </row>
    <row r="140" spans="1:17" ht="12.75">
      <c r="A140">
        <v>1930</v>
      </c>
      <c r="B140" s="17">
        <v>1910.389727272728</v>
      </c>
      <c r="C140" s="17">
        <v>10.507143500000003</v>
      </c>
      <c r="D140" s="17">
        <v>1.1685416666666657</v>
      </c>
      <c r="E140" s="17">
        <v>68.131494</v>
      </c>
      <c r="F140" s="17">
        <v>1.4710000900000004</v>
      </c>
      <c r="G140" s="18"/>
      <c r="H140" s="29">
        <v>2.2436689037483983</v>
      </c>
      <c r="I140" s="17"/>
      <c r="J140" s="18"/>
      <c r="K140" s="18"/>
      <c r="L140" s="18"/>
      <c r="M140" s="27">
        <f t="shared" si="8"/>
        <v>83.52184816041508</v>
      </c>
      <c r="N140" s="28">
        <f t="shared" si="9"/>
        <v>43.71979547840788</v>
      </c>
      <c r="O140" s="28">
        <f t="shared" si="10"/>
        <v>71.84616299374841</v>
      </c>
      <c r="P140" s="28">
        <f t="shared" si="11"/>
        <v>37.608118368766554</v>
      </c>
      <c r="Q140" s="25"/>
    </row>
    <row r="141" spans="1:17" ht="12.75">
      <c r="A141">
        <v>1931</v>
      </c>
      <c r="B141" s="17">
        <v>1916.7625454545462</v>
      </c>
      <c r="C141" s="17">
        <v>10.35051774545455</v>
      </c>
      <c r="D141" s="17">
        <v>1.1353958333333323</v>
      </c>
      <c r="E141" s="17">
        <v>70.327536</v>
      </c>
      <c r="F141" s="17">
        <v>1.4337383840000004</v>
      </c>
      <c r="G141" s="18"/>
      <c r="H141" s="29">
        <v>2.3677427601768812</v>
      </c>
      <c r="I141" s="17"/>
      <c r="J141" s="18"/>
      <c r="K141" s="18"/>
      <c r="L141" s="18"/>
      <c r="M141" s="27">
        <f t="shared" si="8"/>
        <v>85.61493072296476</v>
      </c>
      <c r="N141" s="28">
        <f t="shared" si="9"/>
        <v>44.666425127094605</v>
      </c>
      <c r="O141" s="28">
        <f t="shared" si="10"/>
        <v>74.12901714417687</v>
      </c>
      <c r="P141" s="28">
        <f t="shared" si="11"/>
        <v>38.6740743239</v>
      </c>
      <c r="Q141" s="25"/>
    </row>
    <row r="142" spans="1:17" ht="12.75">
      <c r="A142">
        <v>1932</v>
      </c>
      <c r="B142" s="17">
        <v>1923.1353636363644</v>
      </c>
      <c r="C142" s="17">
        <v>10.192617427272731</v>
      </c>
      <c r="D142" s="17">
        <v>1.1022499999999988</v>
      </c>
      <c r="E142" s="17">
        <v>62.836772</v>
      </c>
      <c r="F142" s="17">
        <v>1.3961962740000007</v>
      </c>
      <c r="G142" s="18"/>
      <c r="H142" s="29">
        <v>2.686974453279332</v>
      </c>
      <c r="I142" s="17"/>
      <c r="J142" s="18"/>
      <c r="K142" s="18"/>
      <c r="L142" s="18"/>
      <c r="M142" s="27">
        <f t="shared" si="8"/>
        <v>78.21481015455207</v>
      </c>
      <c r="N142" s="28">
        <f t="shared" si="9"/>
        <v>40.67046534189847</v>
      </c>
      <c r="O142" s="28">
        <f t="shared" si="10"/>
        <v>66.91994272727933</v>
      </c>
      <c r="P142" s="28">
        <f t="shared" si="11"/>
        <v>34.7973127594844</v>
      </c>
      <c r="Q142" s="25"/>
    </row>
    <row r="143" spans="1:17" ht="12.75">
      <c r="A143">
        <v>1933</v>
      </c>
      <c r="B143" s="17">
        <v>1929.5081818181827</v>
      </c>
      <c r="C143" s="17">
        <v>10.03344254545455</v>
      </c>
      <c r="D143" s="17">
        <v>1.0691041666666654</v>
      </c>
      <c r="E143" s="17">
        <v>58.223782</v>
      </c>
      <c r="F143" s="17">
        <v>1.3583737600000005</v>
      </c>
      <c r="G143" s="18"/>
      <c r="H143" s="29">
        <v>3.006206146381783</v>
      </c>
      <c r="I143" s="17"/>
      <c r="J143" s="18"/>
      <c r="K143" s="18"/>
      <c r="L143" s="18"/>
      <c r="M143" s="27">
        <f t="shared" si="8"/>
        <v>73.690908618503</v>
      </c>
      <c r="N143" s="28">
        <f t="shared" si="9"/>
        <v>38.19155021621302</v>
      </c>
      <c r="O143" s="28">
        <f t="shared" si="10"/>
        <v>62.588361906381785</v>
      </c>
      <c r="P143" s="28">
        <f t="shared" si="11"/>
        <v>32.43746903804499</v>
      </c>
      <c r="Q143" s="25"/>
    </row>
    <row r="144" spans="1:17" ht="12.75">
      <c r="A144">
        <v>1934</v>
      </c>
      <c r="B144" s="17">
        <v>1935.881</v>
      </c>
      <c r="C144" s="17">
        <v>9.8729931</v>
      </c>
      <c r="D144" s="17">
        <v>1.035958333333332</v>
      </c>
      <c r="E144" s="17">
        <v>51.061299</v>
      </c>
      <c r="F144" s="17">
        <v>1.3202708420000002</v>
      </c>
      <c r="G144" s="18"/>
      <c r="H144" s="29">
        <v>3.3254378394842337</v>
      </c>
      <c r="I144" s="17"/>
      <c r="J144" s="18"/>
      <c r="K144" s="18"/>
      <c r="L144" s="18"/>
      <c r="M144" s="27">
        <f t="shared" si="8"/>
        <v>66.61595911481757</v>
      </c>
      <c r="N144" s="28">
        <f t="shared" si="9"/>
        <v>34.411184941025596</v>
      </c>
      <c r="O144" s="28">
        <f t="shared" si="10"/>
        <v>55.70700768148423</v>
      </c>
      <c r="P144" s="28">
        <f t="shared" si="11"/>
        <v>28.776049602989143</v>
      </c>
      <c r="Q144" s="25"/>
    </row>
    <row r="145" spans="1:17" ht="12.75">
      <c r="A145">
        <v>1935</v>
      </c>
      <c r="B145" s="17">
        <v>1902.8924000000002</v>
      </c>
      <c r="C145" s="17">
        <v>9.514462000000002</v>
      </c>
      <c r="D145" s="17">
        <v>1.0028124999999986</v>
      </c>
      <c r="E145" s="17">
        <v>50.674805</v>
      </c>
      <c r="F145" s="17">
        <v>1.2559089840000002</v>
      </c>
      <c r="G145" s="18"/>
      <c r="H145" s="29">
        <v>3.644669532586684</v>
      </c>
      <c r="I145" s="17"/>
      <c r="J145" s="18"/>
      <c r="K145" s="18"/>
      <c r="L145" s="18"/>
      <c r="M145" s="27">
        <f t="shared" si="8"/>
        <v>66.09265801658668</v>
      </c>
      <c r="N145" s="28">
        <f t="shared" si="9"/>
        <v>34.732735291068835</v>
      </c>
      <c r="O145" s="28">
        <f t="shared" si="10"/>
        <v>55.57538351658668</v>
      </c>
      <c r="P145" s="28">
        <f t="shared" si="11"/>
        <v>29.205741489422458</v>
      </c>
      <c r="Q145" s="25"/>
    </row>
    <row r="146" spans="1:17" ht="12.75">
      <c r="A146">
        <v>1936</v>
      </c>
      <c r="B146" s="17">
        <v>1869.9038000000003</v>
      </c>
      <c r="C146" s="17">
        <v>9.349519000000003</v>
      </c>
      <c r="D146" s="17">
        <v>0.9696666666666652</v>
      </c>
      <c r="E146" s="17">
        <v>49.0633</v>
      </c>
      <c r="F146" s="17">
        <v>1.2060879510000002</v>
      </c>
      <c r="G146" s="18"/>
      <c r="H146" s="29">
        <v>3.8773080133900892</v>
      </c>
      <c r="I146" s="17"/>
      <c r="J146" s="18"/>
      <c r="K146" s="18"/>
      <c r="L146" s="18"/>
      <c r="M146" s="27">
        <f aca="true" t="shared" si="12" ref="M146:M209">SUM(C146:K146)</f>
        <v>64.46588163105676</v>
      </c>
      <c r="N146" s="28">
        <f aca="true" t="shared" si="13" ref="N146:N209">M146/B146*1000</f>
        <v>34.47550704536605</v>
      </c>
      <c r="O146" s="28">
        <f aca="true" t="shared" si="14" ref="O146:O209">SUM(E146:K146)</f>
        <v>54.14669596439009</v>
      </c>
      <c r="P146" s="28">
        <f aca="true" t="shared" si="15" ref="P146:P209">O146/B146*1000</f>
        <v>28.95694204396509</v>
      </c>
      <c r="Q146" s="25"/>
    </row>
    <row r="147" spans="1:17" ht="12.75">
      <c r="A147">
        <v>1937</v>
      </c>
      <c r="B147" s="17">
        <v>1836.9152000000004</v>
      </c>
      <c r="C147" s="17">
        <v>9.184576000000002</v>
      </c>
      <c r="D147" s="17">
        <v>0.9365208333333319</v>
      </c>
      <c r="E147" s="17">
        <v>51.925824</v>
      </c>
      <c r="F147" s="17">
        <v>1.1572565760000002</v>
      </c>
      <c r="G147" s="18"/>
      <c r="H147" s="29">
        <v>4.554544479728891</v>
      </c>
      <c r="I147" s="17"/>
      <c r="J147" s="18"/>
      <c r="K147" s="18"/>
      <c r="L147" s="18"/>
      <c r="M147" s="27">
        <f t="shared" si="12"/>
        <v>67.75872188906223</v>
      </c>
      <c r="N147" s="28">
        <f t="shared" si="13"/>
        <v>36.88723458168467</v>
      </c>
      <c r="O147" s="28">
        <f t="shared" si="14"/>
        <v>57.63762505572889</v>
      </c>
      <c r="P147" s="28">
        <f t="shared" si="15"/>
        <v>31.377401121036446</v>
      </c>
      <c r="Q147" s="25"/>
    </row>
    <row r="148" spans="1:17" ht="12.75">
      <c r="A148">
        <v>1938</v>
      </c>
      <c r="B148" s="17">
        <v>1803.9266000000005</v>
      </c>
      <c r="C148" s="17">
        <v>9.019633000000002</v>
      </c>
      <c r="D148" s="17">
        <v>0.903375</v>
      </c>
      <c r="E148" s="17">
        <v>52.508568</v>
      </c>
      <c r="F148" s="17">
        <v>1.1094148590000001</v>
      </c>
      <c r="G148" s="18"/>
      <c r="H148" s="29">
        <v>5.417891730710418</v>
      </c>
      <c r="I148" s="17"/>
      <c r="J148" s="18"/>
      <c r="K148" s="18"/>
      <c r="L148" s="18"/>
      <c r="M148" s="27">
        <f t="shared" si="12"/>
        <v>68.95888258971041</v>
      </c>
      <c r="N148" s="28">
        <f t="shared" si="13"/>
        <v>38.227100032623504</v>
      </c>
      <c r="O148" s="28">
        <f t="shared" si="14"/>
        <v>59.03587458971041</v>
      </c>
      <c r="P148" s="28">
        <f t="shared" si="15"/>
        <v>32.7263174619801</v>
      </c>
      <c r="Q148" s="25"/>
    </row>
    <row r="149" spans="1:17" ht="12.75">
      <c r="A149">
        <v>1939</v>
      </c>
      <c r="B149" s="17">
        <v>1770.938</v>
      </c>
      <c r="C149" s="39"/>
      <c r="D149" s="39"/>
      <c r="E149" s="39"/>
      <c r="F149" s="39"/>
      <c r="G149" s="42"/>
      <c r="H149" s="42"/>
      <c r="I149" s="39"/>
      <c r="J149" s="42"/>
      <c r="K149" s="42"/>
      <c r="L149" s="41"/>
      <c r="M149" s="40"/>
      <c r="N149" s="41"/>
      <c r="O149" s="41"/>
      <c r="P149" s="41"/>
      <c r="Q149" s="25"/>
    </row>
    <row r="150" spans="1:17" ht="12.75">
      <c r="A150">
        <v>1940</v>
      </c>
      <c r="B150" s="39"/>
      <c r="C150" s="39"/>
      <c r="D150" s="39"/>
      <c r="E150" s="39"/>
      <c r="F150" s="39"/>
      <c r="G150" s="42"/>
      <c r="H150" s="42"/>
      <c r="I150" s="39"/>
      <c r="J150" s="42"/>
      <c r="K150" s="42"/>
      <c r="L150" s="41"/>
      <c r="M150" s="40"/>
      <c r="N150" s="41"/>
      <c r="O150" s="41"/>
      <c r="P150" s="41"/>
      <c r="Q150" s="25"/>
    </row>
    <row r="151" spans="1:17" ht="12.75">
      <c r="A151">
        <v>1941</v>
      </c>
      <c r="B151" s="39"/>
      <c r="C151" s="39"/>
      <c r="D151" s="39"/>
      <c r="E151" s="39"/>
      <c r="F151" s="39"/>
      <c r="G151" s="39"/>
      <c r="H151" s="42"/>
      <c r="I151" s="39"/>
      <c r="J151" s="42"/>
      <c r="K151" s="42"/>
      <c r="L151" s="41"/>
      <c r="M151" s="40"/>
      <c r="N151" s="41"/>
      <c r="O151" s="41"/>
      <c r="P151" s="41"/>
      <c r="Q151" s="25"/>
    </row>
    <row r="152" spans="1:17" ht="12.75">
      <c r="A152">
        <v>1942</v>
      </c>
      <c r="B152" s="39"/>
      <c r="C152" s="39"/>
      <c r="D152" s="39"/>
      <c r="E152" s="39"/>
      <c r="F152" s="39"/>
      <c r="G152" s="39"/>
      <c r="H152" s="42"/>
      <c r="I152" s="39"/>
      <c r="J152" s="42"/>
      <c r="K152" s="42"/>
      <c r="L152" s="41"/>
      <c r="M152" s="40"/>
      <c r="N152" s="41"/>
      <c r="O152" s="41"/>
      <c r="P152" s="41"/>
      <c r="Q152" s="25"/>
    </row>
    <row r="153" spans="1:17" ht="12.75">
      <c r="A153">
        <v>1943</v>
      </c>
      <c r="B153" s="39"/>
      <c r="C153" s="39"/>
      <c r="D153" s="39"/>
      <c r="E153" s="39"/>
      <c r="F153" s="39"/>
      <c r="G153" s="39"/>
      <c r="H153" s="42"/>
      <c r="I153" s="39"/>
      <c r="J153" s="42"/>
      <c r="K153" s="42"/>
      <c r="L153" s="41"/>
      <c r="M153" s="40"/>
      <c r="N153" s="41"/>
      <c r="O153" s="41"/>
      <c r="P153" s="41"/>
      <c r="Q153" s="25"/>
    </row>
    <row r="154" spans="1:17" ht="12.75">
      <c r="A154">
        <v>1944</v>
      </c>
      <c r="B154" s="39"/>
      <c r="C154" s="39"/>
      <c r="D154" s="39"/>
      <c r="E154" s="39"/>
      <c r="F154" s="39"/>
      <c r="G154" s="39"/>
      <c r="H154" s="42"/>
      <c r="I154" s="39"/>
      <c r="J154" s="42"/>
      <c r="K154" s="42"/>
      <c r="L154" s="41"/>
      <c r="M154" s="40"/>
      <c r="N154" s="41"/>
      <c r="O154" s="41"/>
      <c r="P154" s="41"/>
      <c r="Q154" s="25"/>
    </row>
    <row r="155" spans="1:17" ht="12.75">
      <c r="A155">
        <v>1945</v>
      </c>
      <c r="B155" s="39"/>
      <c r="C155" s="39"/>
      <c r="D155" s="39"/>
      <c r="E155" s="39"/>
      <c r="F155" s="39"/>
      <c r="G155" s="39"/>
      <c r="H155" s="42"/>
      <c r="I155" s="39"/>
      <c r="J155" s="42"/>
      <c r="K155" s="42"/>
      <c r="L155" s="41"/>
      <c r="M155" s="40"/>
      <c r="N155" s="41"/>
      <c r="O155" s="41"/>
      <c r="P155" s="41"/>
      <c r="Q155" s="25"/>
    </row>
    <row r="156" spans="1:17" ht="12.75">
      <c r="A156">
        <v>1946</v>
      </c>
      <c r="B156" s="39"/>
      <c r="C156" s="39"/>
      <c r="D156" s="39"/>
      <c r="E156" s="39"/>
      <c r="F156" s="39"/>
      <c r="G156" s="39"/>
      <c r="H156" s="43"/>
      <c r="I156" s="39"/>
      <c r="J156" s="42"/>
      <c r="K156" s="42"/>
      <c r="L156" s="41"/>
      <c r="M156" s="40"/>
      <c r="N156" s="41"/>
      <c r="O156" s="41"/>
      <c r="P156" s="41"/>
      <c r="Q156" s="25"/>
    </row>
    <row r="157" spans="1:17" ht="12.75">
      <c r="A157">
        <v>1947</v>
      </c>
      <c r="B157" s="39"/>
      <c r="C157" s="39"/>
      <c r="D157" s="39"/>
      <c r="E157" s="39"/>
      <c r="F157" s="39"/>
      <c r="G157" s="39"/>
      <c r="H157" s="42"/>
      <c r="I157" s="39"/>
      <c r="J157" s="42"/>
      <c r="K157" s="42"/>
      <c r="L157" s="41"/>
      <c r="M157" s="40"/>
      <c r="N157" s="41"/>
      <c r="O157" s="41"/>
      <c r="P157" s="41"/>
      <c r="Q157" s="25"/>
    </row>
    <row r="158" spans="1:17" ht="12.75">
      <c r="A158">
        <v>1948</v>
      </c>
      <c r="B158" s="17">
        <v>1600</v>
      </c>
      <c r="C158" s="17">
        <v>8</v>
      </c>
      <c r="D158" s="39"/>
      <c r="E158" s="17">
        <v>43.363924</v>
      </c>
      <c r="F158" s="17">
        <v>0.8</v>
      </c>
      <c r="G158" s="17">
        <v>4.718554350000001</v>
      </c>
      <c r="H158" s="17">
        <v>3</v>
      </c>
      <c r="I158" s="17">
        <v>6.270696052384615</v>
      </c>
      <c r="J158" s="18"/>
      <c r="K158" s="18"/>
      <c r="L158" s="18"/>
      <c r="M158" s="27">
        <f t="shared" si="12"/>
        <v>66.15317440238461</v>
      </c>
      <c r="N158" s="28">
        <f t="shared" si="13"/>
        <v>41.34573400149038</v>
      </c>
      <c r="O158" s="28">
        <f t="shared" si="14"/>
        <v>58.15317440238461</v>
      </c>
      <c r="P158" s="28">
        <f t="shared" si="15"/>
        <v>36.345734001490385</v>
      </c>
      <c r="Q158" s="25"/>
    </row>
    <row r="159" spans="1:17" ht="12.75">
      <c r="A159">
        <v>1949</v>
      </c>
      <c r="B159" s="17">
        <v>1600</v>
      </c>
      <c r="C159" s="17">
        <v>8</v>
      </c>
      <c r="D159" s="39"/>
      <c r="E159" s="17">
        <v>49.321173</v>
      </c>
      <c r="F159" s="17">
        <v>0.8</v>
      </c>
      <c r="G159" s="17">
        <v>5.30837364375</v>
      </c>
      <c r="H159" s="17">
        <v>3</v>
      </c>
      <c r="I159" s="17">
        <v>7.524835262861538</v>
      </c>
      <c r="J159" s="18"/>
      <c r="K159" s="18"/>
      <c r="L159" s="18"/>
      <c r="M159" s="27">
        <f t="shared" si="12"/>
        <v>73.95438190661154</v>
      </c>
      <c r="N159" s="28">
        <f t="shared" si="13"/>
        <v>46.22148869163222</v>
      </c>
      <c r="O159" s="28">
        <f t="shared" si="14"/>
        <v>65.95438190661154</v>
      </c>
      <c r="P159" s="28">
        <f t="shared" si="15"/>
        <v>41.22148869163222</v>
      </c>
      <c r="Q159" s="25"/>
    </row>
    <row r="160" spans="1:17" ht="12.75">
      <c r="A160">
        <v>1950</v>
      </c>
      <c r="B160" s="17">
        <v>1600</v>
      </c>
      <c r="C160" s="17">
        <v>8</v>
      </c>
      <c r="D160" s="39"/>
      <c r="E160" s="17">
        <v>46.535662</v>
      </c>
      <c r="F160" s="17">
        <v>0.8</v>
      </c>
      <c r="G160" s="17">
        <v>5.8981929375</v>
      </c>
      <c r="H160" s="17">
        <v>3</v>
      </c>
      <c r="I160" s="17">
        <v>8.778974473338462</v>
      </c>
      <c r="J160" s="18"/>
      <c r="K160" s="18"/>
      <c r="L160" s="18"/>
      <c r="M160" s="27">
        <f t="shared" si="12"/>
        <v>73.01282941083846</v>
      </c>
      <c r="N160" s="28">
        <f t="shared" si="13"/>
        <v>45.63301838177404</v>
      </c>
      <c r="O160" s="28">
        <f t="shared" si="14"/>
        <v>65.01282941083846</v>
      </c>
      <c r="P160" s="28">
        <f t="shared" si="15"/>
        <v>40.63301838177404</v>
      </c>
      <c r="Q160" s="25"/>
    </row>
    <row r="161" spans="1:17" ht="12.75">
      <c r="A161">
        <v>1951</v>
      </c>
      <c r="B161" s="17">
        <v>1616.125</v>
      </c>
      <c r="C161" s="17">
        <v>8.2422375</v>
      </c>
      <c r="D161" s="17">
        <v>0.4783617</v>
      </c>
      <c r="E161" s="17">
        <v>44.005185</v>
      </c>
      <c r="F161" s="17">
        <v>0.8080625</v>
      </c>
      <c r="G161" s="17">
        <v>6.48801223125</v>
      </c>
      <c r="H161" s="17">
        <v>3.644669532586684</v>
      </c>
      <c r="I161" s="17">
        <v>10.033113683815385</v>
      </c>
      <c r="J161" s="18"/>
      <c r="K161" s="18"/>
      <c r="L161" s="18"/>
      <c r="M161" s="27">
        <f t="shared" si="12"/>
        <v>73.69964214765206</v>
      </c>
      <c r="N161" s="28">
        <f t="shared" si="13"/>
        <v>45.60268676473173</v>
      </c>
      <c r="O161" s="28">
        <f t="shared" si="14"/>
        <v>64.97904294765206</v>
      </c>
      <c r="P161" s="28">
        <f t="shared" si="15"/>
        <v>40.20669375676514</v>
      </c>
      <c r="Q161" s="25"/>
    </row>
    <row r="162" spans="1:17" ht="12.75">
      <c r="A162">
        <v>1952</v>
      </c>
      <c r="B162" s="17">
        <v>1617.2691</v>
      </c>
      <c r="C162" s="17">
        <v>8.40979932</v>
      </c>
      <c r="D162" s="17">
        <v>0.45129330000000006</v>
      </c>
      <c r="E162" s="17">
        <v>35.202525</v>
      </c>
      <c r="F162" s="17">
        <v>0.727771095</v>
      </c>
      <c r="G162" s="17">
        <v>7.077831525</v>
      </c>
      <c r="H162" s="17">
        <v>3.8773080133900892</v>
      </c>
      <c r="I162" s="17">
        <v>11.287252894292308</v>
      </c>
      <c r="J162" s="18"/>
      <c r="K162" s="18"/>
      <c r="L162" s="18"/>
      <c r="M162" s="27">
        <f t="shared" si="12"/>
        <v>67.0337811476824</v>
      </c>
      <c r="N162" s="28">
        <f t="shared" si="13"/>
        <v>41.44874909666079</v>
      </c>
      <c r="O162" s="28">
        <f t="shared" si="14"/>
        <v>58.1726885276824</v>
      </c>
      <c r="P162" s="28">
        <f t="shared" si="15"/>
        <v>35.969702585477215</v>
      </c>
      <c r="Q162" s="25"/>
    </row>
    <row r="163" spans="1:17" ht="12.75">
      <c r="A163">
        <v>1953</v>
      </c>
      <c r="B163" s="17">
        <v>1618.4132</v>
      </c>
      <c r="C163" s="17">
        <v>8.57758996</v>
      </c>
      <c r="D163" s="17">
        <v>0.42133410000000004</v>
      </c>
      <c r="E163" s="17">
        <v>36.38062075</v>
      </c>
      <c r="F163" s="17">
        <v>0.6473652799999999</v>
      </c>
      <c r="G163" s="17">
        <v>7.667650818749999</v>
      </c>
      <c r="H163" s="17">
        <v>4.554544479728891</v>
      </c>
      <c r="I163" s="17">
        <v>12.541392104769232</v>
      </c>
      <c r="J163" s="18"/>
      <c r="K163" s="18"/>
      <c r="L163" s="30"/>
      <c r="M163" s="27">
        <f t="shared" si="12"/>
        <v>70.79049749324813</v>
      </c>
      <c r="N163" s="28">
        <f t="shared" si="13"/>
        <v>43.740682227040736</v>
      </c>
      <c r="O163" s="28">
        <f t="shared" si="14"/>
        <v>61.79157343324812</v>
      </c>
      <c r="P163" s="28">
        <f t="shared" si="15"/>
        <v>38.180344446800184</v>
      </c>
      <c r="Q163" s="25"/>
    </row>
    <row r="164" spans="1:17" ht="12.75">
      <c r="A164">
        <v>1954</v>
      </c>
      <c r="B164" s="17">
        <v>1619.5573</v>
      </c>
      <c r="C164" s="17">
        <v>8.745609420000001</v>
      </c>
      <c r="D164" s="17">
        <v>0.18356580000000003</v>
      </c>
      <c r="E164" s="17">
        <v>37.558716499999996</v>
      </c>
      <c r="F164" s="17">
        <v>0.5668450549999999</v>
      </c>
      <c r="G164" s="17">
        <v>8.2574701125</v>
      </c>
      <c r="H164" s="17">
        <v>5.417891730710418</v>
      </c>
      <c r="I164" s="17">
        <v>13.795531315246155</v>
      </c>
      <c r="J164" s="18"/>
      <c r="K164" s="18"/>
      <c r="L164" s="30"/>
      <c r="M164" s="27">
        <f t="shared" si="12"/>
        <v>74.52562993345657</v>
      </c>
      <c r="N164" s="28">
        <f t="shared" si="13"/>
        <v>46.0160501474425</v>
      </c>
      <c r="O164" s="28">
        <f t="shared" si="14"/>
        <v>65.59645471345657</v>
      </c>
      <c r="P164" s="28">
        <f t="shared" si="15"/>
        <v>40.50270695174327</v>
      </c>
      <c r="Q164" s="25"/>
    </row>
    <row r="165" spans="1:17" ht="12.75">
      <c r="A165">
        <v>1955</v>
      </c>
      <c r="B165" s="17">
        <v>1620.7014</v>
      </c>
      <c r="C165" s="17">
        <v>8.913857700000001</v>
      </c>
      <c r="D165" s="17">
        <v>0.168849</v>
      </c>
      <c r="E165" s="17">
        <v>38.73681224999999</v>
      </c>
      <c r="F165" s="17">
        <v>0.4862104199999999</v>
      </c>
      <c r="G165" s="17">
        <v>8.84728940625</v>
      </c>
      <c r="H165" s="17">
        <v>6.637951318923833</v>
      </c>
      <c r="I165" s="17">
        <v>15.049670525723078</v>
      </c>
      <c r="J165" s="18"/>
      <c r="K165" s="18"/>
      <c r="L165" s="30"/>
      <c r="M165" s="27">
        <f t="shared" si="12"/>
        <v>78.8406406208969</v>
      </c>
      <c r="N165" s="28">
        <f t="shared" si="13"/>
        <v>48.64600019528391</v>
      </c>
      <c r="O165" s="28">
        <f t="shared" si="14"/>
        <v>69.7579339208969</v>
      </c>
      <c r="P165" s="28">
        <f t="shared" si="15"/>
        <v>43.041817524743855</v>
      </c>
      <c r="Q165" s="25"/>
    </row>
    <row r="166" spans="1:17" ht="12.75">
      <c r="A166">
        <v>1956</v>
      </c>
      <c r="B166" s="17">
        <v>1621.8455</v>
      </c>
      <c r="C166" s="17">
        <v>9.082334799999998</v>
      </c>
      <c r="D166" s="17">
        <v>0.15511770000000003</v>
      </c>
      <c r="E166" s="17">
        <v>39.914908</v>
      </c>
      <c r="F166" s="17">
        <v>0.5</v>
      </c>
      <c r="G166" s="17">
        <v>9.437108700000001</v>
      </c>
      <c r="H166" s="17">
        <v>7.475449849816092</v>
      </c>
      <c r="I166" s="17">
        <v>16.303809736199998</v>
      </c>
      <c r="J166" s="17">
        <v>2.3066964</v>
      </c>
      <c r="K166" s="18"/>
      <c r="L166" s="30"/>
      <c r="M166" s="27">
        <f t="shared" si="12"/>
        <v>85.17542518601607</v>
      </c>
      <c r="N166" s="28">
        <f t="shared" si="13"/>
        <v>52.51759503973472</v>
      </c>
      <c r="O166" s="28">
        <f t="shared" si="14"/>
        <v>75.93797268601608</v>
      </c>
      <c r="P166" s="28">
        <f t="shared" si="15"/>
        <v>46.821952329007964</v>
      </c>
      <c r="Q166" s="25"/>
    </row>
    <row r="167" spans="1:17" ht="12.75">
      <c r="A167">
        <v>1957</v>
      </c>
      <c r="B167" s="17">
        <v>1622.9895999999999</v>
      </c>
      <c r="C167" s="17">
        <v>9.251040719999999</v>
      </c>
      <c r="D167" s="17">
        <v>0.1310715</v>
      </c>
      <c r="E167" s="17">
        <v>41.064386</v>
      </c>
      <c r="F167" s="17">
        <v>0.5</v>
      </c>
      <c r="G167" s="17">
        <v>10.678025400000001</v>
      </c>
      <c r="H167" s="17">
        <v>8.142346828119187</v>
      </c>
      <c r="I167" s="17">
        <v>16.979464824599997</v>
      </c>
      <c r="J167" s="17">
        <v>3.0547476000000002</v>
      </c>
      <c r="K167" s="18"/>
      <c r="L167" s="30"/>
      <c r="M167" s="27">
        <f t="shared" si="12"/>
        <v>89.80108287271919</v>
      </c>
      <c r="N167" s="28">
        <f t="shared" si="13"/>
        <v>55.330658232633894</v>
      </c>
      <c r="O167" s="28">
        <f t="shared" si="14"/>
        <v>80.41897065271918</v>
      </c>
      <c r="P167" s="28">
        <f t="shared" si="15"/>
        <v>49.5498989351005</v>
      </c>
      <c r="Q167" s="25"/>
    </row>
    <row r="168" spans="1:17" ht="12.75">
      <c r="A168">
        <v>1958</v>
      </c>
      <c r="B168" s="17">
        <v>1624.1336999999999</v>
      </c>
      <c r="C168" s="17">
        <v>9.41997546</v>
      </c>
      <c r="D168" s="17">
        <v>0.1244358</v>
      </c>
      <c r="E168" s="17">
        <v>31.504902</v>
      </c>
      <c r="F168" s="17">
        <v>0.5</v>
      </c>
      <c r="G168" s="17">
        <v>13.5483912</v>
      </c>
      <c r="H168" s="17">
        <v>8.89712945472579</v>
      </c>
      <c r="I168" s="17">
        <v>18.712409592399997</v>
      </c>
      <c r="J168" s="17">
        <v>3.2830416</v>
      </c>
      <c r="K168" s="18"/>
      <c r="L168" s="30"/>
      <c r="M168" s="27">
        <f t="shared" si="12"/>
        <v>85.9902851071258</v>
      </c>
      <c r="N168" s="28">
        <f t="shared" si="13"/>
        <v>52.94532408700454</v>
      </c>
      <c r="O168" s="28">
        <f t="shared" si="14"/>
        <v>76.4458738471258</v>
      </c>
      <c r="P168" s="28">
        <f t="shared" si="15"/>
        <v>47.06870736511767</v>
      </c>
      <c r="Q168" s="25"/>
    </row>
    <row r="169" spans="1:17" ht="12.75">
      <c r="A169">
        <v>1959</v>
      </c>
      <c r="B169" s="17">
        <v>1625.2777999999998</v>
      </c>
      <c r="C169" s="17">
        <v>9.589139020000001</v>
      </c>
      <c r="D169" s="17">
        <v>0.11169</v>
      </c>
      <c r="E169" s="17">
        <v>27.703558</v>
      </c>
      <c r="F169" s="17">
        <v>0.5</v>
      </c>
      <c r="G169" s="17">
        <v>15.9152115</v>
      </c>
      <c r="H169" s="17">
        <v>9.708779265528785</v>
      </c>
      <c r="I169" s="17">
        <v>20.6309138853</v>
      </c>
      <c r="J169" s="17">
        <v>3.7075752</v>
      </c>
      <c r="K169" s="18"/>
      <c r="L169" s="30"/>
      <c r="M169" s="27">
        <f t="shared" si="12"/>
        <v>87.86686687082877</v>
      </c>
      <c r="N169" s="28">
        <f t="shared" si="13"/>
        <v>54.06267585198591</v>
      </c>
      <c r="O169" s="28">
        <f t="shared" si="14"/>
        <v>78.16603785082877</v>
      </c>
      <c r="P169" s="28">
        <f t="shared" si="15"/>
        <v>48.093955292337576</v>
      </c>
      <c r="Q169" s="25"/>
    </row>
    <row r="170" spans="1:17" ht="12.75">
      <c r="A170">
        <v>1960</v>
      </c>
      <c r="B170" s="17">
        <v>1626.4218999999998</v>
      </c>
      <c r="C170" s="17">
        <v>9.758531399999999</v>
      </c>
      <c r="D170" s="17">
        <v>0.09730169999999999</v>
      </c>
      <c r="E170" s="17">
        <v>27.960238</v>
      </c>
      <c r="F170" s="17">
        <v>0.5</v>
      </c>
      <c r="G170" s="17">
        <v>20.1769989</v>
      </c>
      <c r="H170" s="17">
        <v>10.499750100260362</v>
      </c>
      <c r="I170" s="17">
        <v>20.833061256700002</v>
      </c>
      <c r="J170" s="17">
        <v>4.4781876</v>
      </c>
      <c r="K170" s="18"/>
      <c r="L170" s="30"/>
      <c r="M170" s="27">
        <f t="shared" si="12"/>
        <v>94.30406895696036</v>
      </c>
      <c r="N170" s="28">
        <f t="shared" si="13"/>
        <v>57.9825375918514</v>
      </c>
      <c r="O170" s="28">
        <f t="shared" si="14"/>
        <v>84.44823585696037</v>
      </c>
      <c r="P170" s="28">
        <f t="shared" si="15"/>
        <v>51.922711970959305</v>
      </c>
      <c r="Q170" s="25"/>
    </row>
    <row r="171" spans="1:17" ht="12.75">
      <c r="A171">
        <v>1961</v>
      </c>
      <c r="B171" s="17">
        <v>1627.566</v>
      </c>
      <c r="C171" s="17">
        <v>9.8467743</v>
      </c>
      <c r="D171" s="17"/>
      <c r="E171" s="17">
        <v>27.007232</v>
      </c>
      <c r="F171" s="17">
        <v>0.5</v>
      </c>
      <c r="G171" s="17">
        <v>14.462685000000002</v>
      </c>
      <c r="H171" s="17">
        <v>11.357927607224035</v>
      </c>
      <c r="I171" s="17">
        <v>19.1828778</v>
      </c>
      <c r="J171" s="17">
        <v>4.9164228</v>
      </c>
      <c r="K171" s="18"/>
      <c r="L171" s="30"/>
      <c r="M171" s="27">
        <f t="shared" si="12"/>
        <v>87.27391950722404</v>
      </c>
      <c r="N171" s="28">
        <f t="shared" si="13"/>
        <v>53.622353567980674</v>
      </c>
      <c r="O171" s="28">
        <f t="shared" si="14"/>
        <v>77.42714520722404</v>
      </c>
      <c r="P171" s="28">
        <f t="shared" si="15"/>
        <v>47.572353567980684</v>
      </c>
      <c r="Q171" s="25"/>
    </row>
    <row r="172" spans="1:17" ht="12.75">
      <c r="A172">
        <v>1962</v>
      </c>
      <c r="B172" s="17">
        <v>1626.7979</v>
      </c>
      <c r="C172" s="17">
        <v>9.92346719</v>
      </c>
      <c r="D172" s="17"/>
      <c r="E172" s="17">
        <v>34.069969</v>
      </c>
      <c r="F172" s="17">
        <v>0.5</v>
      </c>
      <c r="G172" s="17">
        <v>15.5623497</v>
      </c>
      <c r="H172" s="17">
        <v>12.272972298384097</v>
      </c>
      <c r="I172" s="17">
        <v>20.480591</v>
      </c>
      <c r="J172" s="17">
        <v>5.4353628</v>
      </c>
      <c r="K172" s="18"/>
      <c r="L172" s="30"/>
      <c r="M172" s="27">
        <f t="shared" si="12"/>
        <v>98.2447119883841</v>
      </c>
      <c r="N172" s="28">
        <f t="shared" si="13"/>
        <v>60.39146718125472</v>
      </c>
      <c r="O172" s="28">
        <f t="shared" si="14"/>
        <v>88.3212447983841</v>
      </c>
      <c r="P172" s="28">
        <f t="shared" si="15"/>
        <v>54.291467181254724</v>
      </c>
      <c r="Q172" s="25"/>
    </row>
    <row r="173" spans="1:17" ht="12.75">
      <c r="A173">
        <v>1963</v>
      </c>
      <c r="B173" s="17">
        <v>1626.0298</v>
      </c>
      <c r="C173" s="17">
        <v>10.000083270000001</v>
      </c>
      <c r="D173" s="17"/>
      <c r="E173" s="17">
        <v>39.340276</v>
      </c>
      <c r="F173" s="17">
        <v>0.5</v>
      </c>
      <c r="G173" s="17">
        <v>19.8996801</v>
      </c>
      <c r="H173" s="17">
        <v>13.048433901062115</v>
      </c>
      <c r="I173" s="17">
        <v>21.1898673</v>
      </c>
      <c r="J173" s="17">
        <v>5.7244176</v>
      </c>
      <c r="K173" s="18"/>
      <c r="L173" s="30"/>
      <c r="M173" s="27">
        <f t="shared" si="12"/>
        <v>109.70275817106211</v>
      </c>
      <c r="N173" s="28">
        <f t="shared" si="13"/>
        <v>67.46663448053789</v>
      </c>
      <c r="O173" s="28">
        <f t="shared" si="14"/>
        <v>99.70267490106211</v>
      </c>
      <c r="P173" s="28">
        <f t="shared" si="15"/>
        <v>61.31663448053788</v>
      </c>
      <c r="Q173" s="25"/>
    </row>
    <row r="174" spans="1:17" ht="12.75">
      <c r="A174">
        <v>1964</v>
      </c>
      <c r="B174" s="17">
        <v>1625.2617</v>
      </c>
      <c r="C174" s="17">
        <v>10.07662254</v>
      </c>
      <c r="D174" s="17"/>
      <c r="E174" s="17">
        <v>33.813863</v>
      </c>
      <c r="F174" s="17">
        <v>0.4242438</v>
      </c>
      <c r="G174" s="17">
        <v>25.45665</v>
      </c>
      <c r="H174" s="17">
        <v>13.782537551597306</v>
      </c>
      <c r="I174" s="17">
        <v>20.8673058</v>
      </c>
      <c r="J174" s="17">
        <v>6.1209612</v>
      </c>
      <c r="K174" s="18"/>
      <c r="L174" s="30"/>
      <c r="M174" s="27">
        <f t="shared" si="12"/>
        <v>110.54218389159729</v>
      </c>
      <c r="N174" s="28">
        <f t="shared" si="13"/>
        <v>68.0150057628241</v>
      </c>
      <c r="O174" s="28">
        <f t="shared" si="14"/>
        <v>100.46556135159729</v>
      </c>
      <c r="P174" s="28">
        <f t="shared" si="15"/>
        <v>61.81500576282409</v>
      </c>
      <c r="Q174" s="25"/>
    </row>
    <row r="175" spans="1:17" ht="12.75">
      <c r="A175">
        <v>1965</v>
      </c>
      <c r="B175" s="17">
        <v>1624.4936</v>
      </c>
      <c r="C175" s="17">
        <v>10.153085</v>
      </c>
      <c r="D175" s="17"/>
      <c r="E175" s="17">
        <v>31.022849</v>
      </c>
      <c r="F175" s="17">
        <v>0.5</v>
      </c>
      <c r="G175" s="17">
        <v>28.86432375</v>
      </c>
      <c r="H175" s="17">
        <v>14.723430962846633</v>
      </c>
      <c r="I175" s="17">
        <v>19.5551249</v>
      </c>
      <c r="J175" s="17">
        <v>5.6169144</v>
      </c>
      <c r="K175" s="18"/>
      <c r="L175" s="30"/>
      <c r="M175" s="27">
        <f t="shared" si="12"/>
        <v>110.43572801284662</v>
      </c>
      <c r="N175" s="28">
        <f t="shared" si="13"/>
        <v>67.98163317654598</v>
      </c>
      <c r="O175" s="28">
        <f t="shared" si="14"/>
        <v>100.28264301284663</v>
      </c>
      <c r="P175" s="28">
        <f t="shared" si="15"/>
        <v>61.73163317654599</v>
      </c>
      <c r="Q175" s="25"/>
    </row>
    <row r="176" spans="1:17" ht="12.75">
      <c r="A176">
        <v>1966</v>
      </c>
      <c r="B176" s="17">
        <v>1623.7255</v>
      </c>
      <c r="C176" s="17">
        <v>10.22947065</v>
      </c>
      <c r="D176" s="17"/>
      <c r="E176" s="17">
        <v>31.740959</v>
      </c>
      <c r="F176" s="17">
        <v>0.5</v>
      </c>
      <c r="G176" s="17">
        <v>32.2719975</v>
      </c>
      <c r="H176" s="17">
        <v>15.685003350167374</v>
      </c>
      <c r="I176" s="17">
        <v>22.5865568</v>
      </c>
      <c r="J176" s="17">
        <v>4.0376376</v>
      </c>
      <c r="K176" s="18"/>
      <c r="L176" s="30"/>
      <c r="M176" s="27">
        <f t="shared" si="12"/>
        <v>117.05162490016737</v>
      </c>
      <c r="N176" s="28">
        <f t="shared" si="13"/>
        <v>72.08830858428186</v>
      </c>
      <c r="O176" s="28">
        <f t="shared" si="14"/>
        <v>106.82215425016737</v>
      </c>
      <c r="P176" s="28">
        <f t="shared" si="15"/>
        <v>65.78830858428188</v>
      </c>
      <c r="Q176" s="25"/>
    </row>
    <row r="177" spans="1:17" ht="12.75">
      <c r="A177">
        <v>1967</v>
      </c>
      <c r="B177" s="17">
        <v>1622.9574</v>
      </c>
      <c r="C177" s="17">
        <v>10.305779489999999</v>
      </c>
      <c r="D177" s="17"/>
      <c r="E177" s="17">
        <v>28.569938</v>
      </c>
      <c r="F177" s="17">
        <v>0.5</v>
      </c>
      <c r="G177" s="17">
        <v>35.67967125</v>
      </c>
      <c r="H177" s="17">
        <v>16.569029577220316</v>
      </c>
      <c r="I177" s="17">
        <v>20.7219467</v>
      </c>
      <c r="J177" s="17">
        <v>4.517352000000001</v>
      </c>
      <c r="K177" s="18"/>
      <c r="L177" s="30"/>
      <c r="M177" s="27">
        <f t="shared" si="12"/>
        <v>116.86371701722032</v>
      </c>
      <c r="N177" s="28">
        <f t="shared" si="13"/>
        <v>72.0066447937699</v>
      </c>
      <c r="O177" s="28">
        <f t="shared" si="14"/>
        <v>106.55793752722032</v>
      </c>
      <c r="P177" s="28">
        <f t="shared" si="15"/>
        <v>65.6566447937699</v>
      </c>
      <c r="Q177" s="25"/>
    </row>
    <row r="178" spans="1:17" ht="12.75">
      <c r="A178">
        <v>1968</v>
      </c>
      <c r="B178" s="17">
        <v>1622.1893</v>
      </c>
      <c r="C178" s="17">
        <v>10.38201152</v>
      </c>
      <c r="D178" s="17"/>
      <c r="E178" s="17">
        <v>27.286475</v>
      </c>
      <c r="F178" s="17">
        <v>0.5</v>
      </c>
      <c r="G178" s="17">
        <v>39.087345</v>
      </c>
      <c r="H178" s="17">
        <v>17.628827100880272</v>
      </c>
      <c r="I178" s="17">
        <v>19.4415373</v>
      </c>
      <c r="J178" s="17">
        <v>5.083023600000001</v>
      </c>
      <c r="K178" s="18"/>
      <c r="L178" s="30"/>
      <c r="M178" s="27">
        <f t="shared" si="12"/>
        <v>119.40921952088028</v>
      </c>
      <c r="N178" s="28">
        <f t="shared" si="13"/>
        <v>73.60991687029392</v>
      </c>
      <c r="O178" s="28">
        <f t="shared" si="14"/>
        <v>109.02720800088026</v>
      </c>
      <c r="P178" s="28">
        <f t="shared" si="15"/>
        <v>67.2099168702939</v>
      </c>
      <c r="Q178" s="25"/>
    </row>
    <row r="179" spans="1:17" ht="12.75">
      <c r="A179">
        <v>1969</v>
      </c>
      <c r="B179" s="17">
        <v>1621.4212</v>
      </c>
      <c r="C179" s="17">
        <v>10.458166740000001</v>
      </c>
      <c r="D179" s="17"/>
      <c r="E179" s="17">
        <v>18.832558</v>
      </c>
      <c r="F179" s="17">
        <v>0.5</v>
      </c>
      <c r="G179" s="17">
        <v>42.49501875</v>
      </c>
      <c r="H179" s="17">
        <v>18.34225177534405</v>
      </c>
      <c r="I179" s="17">
        <v>26.6469545</v>
      </c>
      <c r="J179" s="17">
        <v>5.517471600000001</v>
      </c>
      <c r="K179" s="18"/>
      <c r="L179" s="30"/>
      <c r="M179" s="27">
        <f t="shared" si="12"/>
        <v>122.79242136534405</v>
      </c>
      <c r="N179" s="28">
        <f t="shared" si="13"/>
        <v>75.73135306565872</v>
      </c>
      <c r="O179" s="28">
        <f t="shared" si="14"/>
        <v>112.33425462534406</v>
      </c>
      <c r="P179" s="28">
        <f t="shared" si="15"/>
        <v>69.28135306565873</v>
      </c>
      <c r="Q179" s="25"/>
    </row>
    <row r="180" spans="1:17" ht="12.75">
      <c r="A180">
        <v>1970</v>
      </c>
      <c r="B180" s="17">
        <v>1620.6531</v>
      </c>
      <c r="C180" s="17">
        <v>10.53424515</v>
      </c>
      <c r="D180" s="17"/>
      <c r="E180" s="17">
        <v>14.4347725</v>
      </c>
      <c r="F180" s="17">
        <v>0.5</v>
      </c>
      <c r="G180" s="17">
        <v>45.9026925</v>
      </c>
      <c r="H180" s="17">
        <v>20.53680811092284</v>
      </c>
      <c r="I180" s="17">
        <v>32.5061217</v>
      </c>
      <c r="J180" s="17">
        <v>5.8170114</v>
      </c>
      <c r="K180" s="18"/>
      <c r="L180" s="30"/>
      <c r="M180" s="27">
        <f t="shared" si="12"/>
        <v>130.23165136092285</v>
      </c>
      <c r="N180" s="28">
        <f t="shared" si="13"/>
        <v>80.35751226522372</v>
      </c>
      <c r="O180" s="28">
        <f t="shared" si="14"/>
        <v>119.69740621092284</v>
      </c>
      <c r="P180" s="28">
        <f t="shared" si="15"/>
        <v>73.85751226522372</v>
      </c>
      <c r="Q180" s="25"/>
    </row>
    <row r="181" spans="1:17" ht="12.75">
      <c r="A181">
        <v>1971</v>
      </c>
      <c r="B181" s="17">
        <v>1619.885</v>
      </c>
      <c r="C181" s="17">
        <v>10.5292525</v>
      </c>
      <c r="D181" s="17"/>
      <c r="E181" s="17">
        <v>10.036987</v>
      </c>
      <c r="F181" s="17">
        <v>0.5</v>
      </c>
      <c r="G181" s="17">
        <v>49.31036625</v>
      </c>
      <c r="H181" s="17">
        <v>22.73136444650163</v>
      </c>
      <c r="I181" s="17">
        <v>38.3652889</v>
      </c>
      <c r="J181" s="17">
        <v>6.1165512</v>
      </c>
      <c r="K181" s="18"/>
      <c r="L181" s="30"/>
      <c r="M181" s="27">
        <f t="shared" si="12"/>
        <v>137.58981029650164</v>
      </c>
      <c r="N181" s="28">
        <f t="shared" si="13"/>
        <v>84.938011214686</v>
      </c>
      <c r="O181" s="28">
        <f t="shared" si="14"/>
        <v>127.06055779650163</v>
      </c>
      <c r="P181" s="28">
        <f t="shared" si="15"/>
        <v>78.438011214686</v>
      </c>
      <c r="Q181" s="25"/>
    </row>
    <row r="182" spans="1:17" ht="12.75">
      <c r="A182">
        <v>1972</v>
      </c>
      <c r="B182" s="17">
        <v>1611.0311</v>
      </c>
      <c r="C182" s="17">
        <v>10.471702149999999</v>
      </c>
      <c r="D182" s="17"/>
      <c r="E182" s="17">
        <v>9.947808</v>
      </c>
      <c r="F182" s="17">
        <v>0.5</v>
      </c>
      <c r="G182" s="17">
        <v>52.71804</v>
      </c>
      <c r="H182" s="17">
        <v>24.15528</v>
      </c>
      <c r="I182" s="17">
        <v>40.4514</v>
      </c>
      <c r="J182" s="17">
        <v>5.544</v>
      </c>
      <c r="K182" s="17">
        <v>1.6632000000000002</v>
      </c>
      <c r="L182" s="30"/>
      <c r="M182" s="27">
        <f t="shared" si="12"/>
        <v>145.45143015000002</v>
      </c>
      <c r="N182" s="28">
        <f t="shared" si="13"/>
        <v>90.28468174822946</v>
      </c>
      <c r="O182" s="28">
        <f t="shared" si="14"/>
        <v>134.979728</v>
      </c>
      <c r="P182" s="28">
        <f t="shared" si="15"/>
        <v>83.78468174822943</v>
      </c>
      <c r="Q182" s="25"/>
    </row>
    <row r="183" spans="1:17" ht="12.75">
      <c r="A183">
        <v>1973</v>
      </c>
      <c r="B183" s="17">
        <v>1602.1771999999999</v>
      </c>
      <c r="C183" s="17">
        <v>10.414151799999999</v>
      </c>
      <c r="D183" s="17"/>
      <c r="E183" s="17">
        <v>9.9216</v>
      </c>
      <c r="F183" s="17">
        <v>0.5</v>
      </c>
      <c r="G183" s="17">
        <v>56.717208</v>
      </c>
      <c r="H183" s="17">
        <v>26.06328</v>
      </c>
      <c r="I183" s="17">
        <v>41.29488</v>
      </c>
      <c r="J183" s="17">
        <v>6.7464</v>
      </c>
      <c r="K183" s="17">
        <v>2.673</v>
      </c>
      <c r="L183" s="30"/>
      <c r="M183" s="27">
        <f t="shared" si="12"/>
        <v>154.3305198</v>
      </c>
      <c r="N183" s="28">
        <f t="shared" si="13"/>
        <v>96.32549995094176</v>
      </c>
      <c r="O183" s="28">
        <f t="shared" si="14"/>
        <v>143.916368</v>
      </c>
      <c r="P183" s="28">
        <f t="shared" si="15"/>
        <v>89.82549995094178</v>
      </c>
      <c r="Q183" s="25"/>
    </row>
    <row r="184" spans="1:17" ht="12.75">
      <c r="A184">
        <v>1974</v>
      </c>
      <c r="B184" s="17">
        <v>1593.3232999999998</v>
      </c>
      <c r="C184" s="17">
        <v>10.356601449999998</v>
      </c>
      <c r="D184" s="17"/>
      <c r="E184" s="17">
        <v>9.345024</v>
      </c>
      <c r="F184" s="17">
        <v>0.5</v>
      </c>
      <c r="G184" s="17">
        <v>47.551176</v>
      </c>
      <c r="H184" s="17">
        <v>25.063488</v>
      </c>
      <c r="I184" s="17">
        <v>46.39932000000001</v>
      </c>
      <c r="J184" s="17">
        <v>6.9948</v>
      </c>
      <c r="K184" s="17">
        <v>2.9185200000000004</v>
      </c>
      <c r="L184" s="30"/>
      <c r="M184" s="27">
        <f t="shared" si="12"/>
        <v>149.12892945000002</v>
      </c>
      <c r="N184" s="28">
        <f t="shared" si="13"/>
        <v>93.59615179794335</v>
      </c>
      <c r="O184" s="28">
        <f t="shared" si="14"/>
        <v>138.77232800000002</v>
      </c>
      <c r="P184" s="28">
        <f t="shared" si="15"/>
        <v>87.09615179794335</v>
      </c>
      <c r="Q184" s="25"/>
    </row>
    <row r="185" spans="1:17" ht="12.75">
      <c r="A185">
        <v>1975</v>
      </c>
      <c r="B185" s="17">
        <v>1584.4693999999997</v>
      </c>
      <c r="C185" s="17">
        <v>10.299051099999998</v>
      </c>
      <c r="D185" s="17"/>
      <c r="E185" s="17">
        <v>7.795008</v>
      </c>
      <c r="F185" s="17">
        <v>0.5</v>
      </c>
      <c r="G185" s="17">
        <v>49.356144</v>
      </c>
      <c r="H185" s="17">
        <v>24.88032</v>
      </c>
      <c r="I185" s="17">
        <v>44.56188</v>
      </c>
      <c r="J185" s="17">
        <v>7.3548</v>
      </c>
      <c r="K185" s="17">
        <v>2.9620800000000003</v>
      </c>
      <c r="L185" s="30"/>
      <c r="M185" s="27">
        <f t="shared" si="12"/>
        <v>147.7092831</v>
      </c>
      <c r="N185" s="28">
        <f t="shared" si="13"/>
        <v>93.22318443006853</v>
      </c>
      <c r="O185" s="28">
        <f t="shared" si="14"/>
        <v>137.410232</v>
      </c>
      <c r="P185" s="28">
        <f t="shared" si="15"/>
        <v>86.72318443006853</v>
      </c>
      <c r="Q185" s="25"/>
    </row>
    <row r="186" spans="1:17" ht="12.75">
      <c r="A186">
        <v>1976</v>
      </c>
      <c r="B186" s="17">
        <v>1575.6154999999997</v>
      </c>
      <c r="C186" s="17">
        <v>10.241500749999997</v>
      </c>
      <c r="D186" s="17"/>
      <c r="E186" s="17">
        <v>6.986304</v>
      </c>
      <c r="F186" s="17">
        <v>0.5</v>
      </c>
      <c r="G186" s="17">
        <v>53.664408</v>
      </c>
      <c r="H186" s="17">
        <v>24.929928</v>
      </c>
      <c r="I186" s="17">
        <v>44.9856</v>
      </c>
      <c r="J186" s="17">
        <v>7.7292</v>
      </c>
      <c r="K186" s="17">
        <v>3.0016800000000003</v>
      </c>
      <c r="L186" s="30"/>
      <c r="M186" s="27">
        <f t="shared" si="12"/>
        <v>152.03862074999998</v>
      </c>
      <c r="N186" s="28">
        <f t="shared" si="13"/>
        <v>96.4947480841614</v>
      </c>
      <c r="O186" s="28">
        <f t="shared" si="14"/>
        <v>141.79711999999998</v>
      </c>
      <c r="P186" s="28">
        <f t="shared" si="15"/>
        <v>89.9947480841614</v>
      </c>
      <c r="Q186" s="25"/>
    </row>
    <row r="187" spans="1:17" ht="12.75">
      <c r="A187">
        <v>1977</v>
      </c>
      <c r="B187" s="17">
        <v>1566.7615999999996</v>
      </c>
      <c r="C187" s="17">
        <v>10.183950399999999</v>
      </c>
      <c r="D187" s="17"/>
      <c r="E187" s="17">
        <v>5.492448</v>
      </c>
      <c r="F187" s="17">
        <v>0.5</v>
      </c>
      <c r="G187" s="17">
        <v>54.996192</v>
      </c>
      <c r="H187" s="17">
        <v>25.517592</v>
      </c>
      <c r="I187" s="17">
        <v>47.12004000000001</v>
      </c>
      <c r="J187" s="17">
        <v>7.7472</v>
      </c>
      <c r="K187" s="17">
        <v>2.9898000000000007</v>
      </c>
      <c r="L187" s="30"/>
      <c r="M187" s="27">
        <f t="shared" si="12"/>
        <v>154.5472224</v>
      </c>
      <c r="N187" s="28">
        <f t="shared" si="13"/>
        <v>98.64118599792083</v>
      </c>
      <c r="O187" s="28">
        <f t="shared" si="14"/>
        <v>144.36327200000002</v>
      </c>
      <c r="P187" s="28">
        <f t="shared" si="15"/>
        <v>92.14118599792084</v>
      </c>
      <c r="Q187" s="25"/>
    </row>
    <row r="188" spans="1:17" ht="12.75">
      <c r="A188">
        <v>1978</v>
      </c>
      <c r="B188" s="17">
        <v>1557.9076999999995</v>
      </c>
      <c r="C188" s="17">
        <v>10.126400049999997</v>
      </c>
      <c r="D188" s="17"/>
      <c r="E188" s="17">
        <v>5.986656</v>
      </c>
      <c r="F188" s="17">
        <v>0.5</v>
      </c>
      <c r="G188" s="17">
        <v>62.399232</v>
      </c>
      <c r="H188" s="17">
        <v>26.929512</v>
      </c>
      <c r="I188" s="17">
        <v>46.462680000000006</v>
      </c>
      <c r="J188" s="17">
        <v>8.2908</v>
      </c>
      <c r="K188" s="17">
        <v>2.68488</v>
      </c>
      <c r="L188" s="30"/>
      <c r="M188" s="27">
        <f t="shared" si="12"/>
        <v>163.38016005</v>
      </c>
      <c r="N188" s="28">
        <f t="shared" si="13"/>
        <v>104.87152740178385</v>
      </c>
      <c r="O188" s="28">
        <f t="shared" si="14"/>
        <v>153.25375999999997</v>
      </c>
      <c r="P188" s="28">
        <f t="shared" si="15"/>
        <v>98.37152740178382</v>
      </c>
      <c r="Q188" s="25"/>
    </row>
    <row r="189" spans="1:17" ht="12.75">
      <c r="A189">
        <v>1979</v>
      </c>
      <c r="B189" s="17">
        <v>1549.0537999999995</v>
      </c>
      <c r="C189" s="17">
        <v>10.068849699999998</v>
      </c>
      <c r="D189" s="17"/>
      <c r="E189" s="17">
        <v>7.409376</v>
      </c>
      <c r="F189" s="17">
        <v>0.5</v>
      </c>
      <c r="G189" s="17">
        <v>62.700696</v>
      </c>
      <c r="H189" s="17">
        <v>26.971488</v>
      </c>
      <c r="I189" s="17">
        <v>44.5104</v>
      </c>
      <c r="J189" s="17">
        <v>8.9568</v>
      </c>
      <c r="K189" s="17">
        <v>2.9462400000000004</v>
      </c>
      <c r="L189" s="30"/>
      <c r="M189" s="27">
        <f t="shared" si="12"/>
        <v>164.06384969999996</v>
      </c>
      <c r="N189" s="28">
        <f t="shared" si="13"/>
        <v>105.91229930167695</v>
      </c>
      <c r="O189" s="28">
        <f t="shared" si="14"/>
        <v>153.99499999999998</v>
      </c>
      <c r="P189" s="28">
        <f t="shared" si="15"/>
        <v>99.41229930167695</v>
      </c>
      <c r="Q189" s="25"/>
    </row>
    <row r="190" spans="1:17" ht="12.75">
      <c r="A190">
        <v>1980</v>
      </c>
      <c r="B190" s="17">
        <v>1540.1998999999994</v>
      </c>
      <c r="C190" s="17">
        <v>10.011299349999996</v>
      </c>
      <c r="D190" s="17"/>
      <c r="E190" s="17">
        <v>7.042464</v>
      </c>
      <c r="F190" s="17">
        <v>0.5</v>
      </c>
      <c r="G190" s="17">
        <v>59.77764</v>
      </c>
      <c r="H190" s="17">
        <v>26.837928</v>
      </c>
      <c r="I190" s="17">
        <v>43.01748</v>
      </c>
      <c r="J190" s="17">
        <v>9.18</v>
      </c>
      <c r="K190" s="17">
        <v>2.77596</v>
      </c>
      <c r="L190" s="30"/>
      <c r="M190" s="27">
        <f t="shared" si="12"/>
        <v>159.14277135</v>
      </c>
      <c r="N190" s="28">
        <f t="shared" si="13"/>
        <v>103.3260496575802</v>
      </c>
      <c r="O190" s="28">
        <f t="shared" si="14"/>
        <v>149.131472</v>
      </c>
      <c r="P190" s="28">
        <f t="shared" si="15"/>
        <v>96.8260496575802</v>
      </c>
      <c r="Q190" s="25"/>
    </row>
    <row r="191" spans="1:17" ht="12.75">
      <c r="A191">
        <v>1981</v>
      </c>
      <c r="B191" s="17">
        <v>1531.346</v>
      </c>
      <c r="C191" s="17">
        <v>9.953749</v>
      </c>
      <c r="D191" s="17"/>
      <c r="E191" s="17">
        <v>5.844384</v>
      </c>
      <c r="F191" s="17">
        <v>0.5</v>
      </c>
      <c r="G191" s="17">
        <v>51.2298</v>
      </c>
      <c r="H191" s="17">
        <v>27.01728</v>
      </c>
      <c r="I191" s="17">
        <v>43.00956</v>
      </c>
      <c r="J191" s="17">
        <v>10.4256</v>
      </c>
      <c r="K191" s="17">
        <v>2.9462400000000004</v>
      </c>
      <c r="L191" s="30"/>
      <c r="M191" s="27">
        <f t="shared" si="12"/>
        <v>150.92661299999997</v>
      </c>
      <c r="N191" s="28">
        <f t="shared" si="13"/>
        <v>98.5581397019354</v>
      </c>
      <c r="O191" s="28">
        <f t="shared" si="14"/>
        <v>140.972864</v>
      </c>
      <c r="P191" s="28">
        <f t="shared" si="15"/>
        <v>92.0581397019354</v>
      </c>
      <c r="Q191" s="25"/>
    </row>
    <row r="192" spans="1:17" ht="12.75">
      <c r="A192">
        <v>1982</v>
      </c>
      <c r="B192" s="17">
        <v>1532.1962</v>
      </c>
      <c r="C192" s="17">
        <v>9.959275300000002</v>
      </c>
      <c r="D192" s="17"/>
      <c r="E192" s="17">
        <v>4.470336</v>
      </c>
      <c r="F192" s="17">
        <v>0.5</v>
      </c>
      <c r="G192" s="17">
        <v>46.19268</v>
      </c>
      <c r="H192" s="17">
        <v>27.60876</v>
      </c>
      <c r="I192" s="17">
        <v>46.16568000000001</v>
      </c>
      <c r="J192" s="17">
        <v>10.4076</v>
      </c>
      <c r="K192" s="17">
        <v>2.9898000000000007</v>
      </c>
      <c r="L192" s="30"/>
      <c r="M192" s="27">
        <f t="shared" si="12"/>
        <v>148.2941313</v>
      </c>
      <c r="N192" s="28">
        <f t="shared" si="13"/>
        <v>96.78534074160999</v>
      </c>
      <c r="O192" s="28">
        <f t="shared" si="14"/>
        <v>138.334856</v>
      </c>
      <c r="P192" s="28">
        <f t="shared" si="15"/>
        <v>90.28534074160999</v>
      </c>
      <c r="Q192" s="25"/>
    </row>
    <row r="193" spans="1:17" ht="12.75">
      <c r="A193">
        <v>1983</v>
      </c>
      <c r="B193" s="17">
        <v>1533.0464000000002</v>
      </c>
      <c r="C193" s="17">
        <v>9.964801600000001</v>
      </c>
      <c r="D193" s="17"/>
      <c r="E193" s="17">
        <v>4.844736</v>
      </c>
      <c r="F193" s="17">
        <v>0.5</v>
      </c>
      <c r="G193" s="17">
        <v>42.208776</v>
      </c>
      <c r="H193" s="17">
        <v>27.524808</v>
      </c>
      <c r="I193" s="17">
        <v>46.39536000000001</v>
      </c>
      <c r="J193" s="17">
        <v>10.9476</v>
      </c>
      <c r="K193" s="17">
        <v>3.7105200000000003</v>
      </c>
      <c r="L193" s="30"/>
      <c r="M193" s="27">
        <f t="shared" si="12"/>
        <v>146.0966016</v>
      </c>
      <c r="N193" s="28">
        <f t="shared" si="13"/>
        <v>95.29822554620655</v>
      </c>
      <c r="O193" s="28">
        <f t="shared" si="14"/>
        <v>136.1318</v>
      </c>
      <c r="P193" s="28">
        <f t="shared" si="15"/>
        <v>88.79822554620655</v>
      </c>
      <c r="Q193" s="25"/>
    </row>
    <row r="194" spans="1:17" ht="12.75">
      <c r="A194">
        <v>1984</v>
      </c>
      <c r="B194" s="17">
        <v>1533.8966000000003</v>
      </c>
      <c r="C194" s="17">
        <v>9.970327900000003</v>
      </c>
      <c r="D194" s="17"/>
      <c r="E194" s="17">
        <v>6.319872</v>
      </c>
      <c r="F194" s="17">
        <v>0.5</v>
      </c>
      <c r="G194" s="17">
        <v>33.63804</v>
      </c>
      <c r="H194" s="17">
        <v>25.79616</v>
      </c>
      <c r="I194" s="17">
        <v>54.62028000000001</v>
      </c>
      <c r="J194" s="17">
        <v>11.8728</v>
      </c>
      <c r="K194" s="17">
        <v>4.070880000000001</v>
      </c>
      <c r="L194" s="30"/>
      <c r="M194" s="27">
        <f t="shared" si="12"/>
        <v>146.78835990000002</v>
      </c>
      <c r="N194" s="28">
        <f t="shared" si="13"/>
        <v>95.69638520614753</v>
      </c>
      <c r="O194" s="28">
        <f t="shared" si="14"/>
        <v>136.818032</v>
      </c>
      <c r="P194" s="28">
        <f t="shared" si="15"/>
        <v>89.19638520614751</v>
      </c>
      <c r="Q194" s="25"/>
    </row>
    <row r="195" spans="1:17" ht="12.75">
      <c r="A195">
        <v>1985</v>
      </c>
      <c r="B195" s="17">
        <v>1534.7468000000003</v>
      </c>
      <c r="C195" s="17">
        <v>9.975854200000002</v>
      </c>
      <c r="D195" s="17"/>
      <c r="E195" s="17">
        <v>7.18848</v>
      </c>
      <c r="F195" s="17">
        <v>0.5</v>
      </c>
      <c r="G195" s="17">
        <v>29.470968</v>
      </c>
      <c r="H195" s="17">
        <v>26.608968</v>
      </c>
      <c r="I195" s="17">
        <v>62.15220000000001</v>
      </c>
      <c r="J195" s="17">
        <v>13.6872</v>
      </c>
      <c r="K195" s="17">
        <v>4.015440000000001</v>
      </c>
      <c r="L195" s="30"/>
      <c r="M195" s="27">
        <f t="shared" si="12"/>
        <v>153.5991102</v>
      </c>
      <c r="N195" s="28">
        <f t="shared" si="13"/>
        <v>100.08107539302247</v>
      </c>
      <c r="O195" s="28">
        <f t="shared" si="14"/>
        <v>143.62325600000003</v>
      </c>
      <c r="P195" s="28">
        <f t="shared" si="15"/>
        <v>93.58107539302247</v>
      </c>
      <c r="Q195" s="25"/>
    </row>
    <row r="196" spans="1:17" ht="12.75">
      <c r="A196">
        <v>1986</v>
      </c>
      <c r="B196" s="17">
        <v>1535.5970000000004</v>
      </c>
      <c r="C196" s="17">
        <v>9.981380500000004</v>
      </c>
      <c r="D196" s="17"/>
      <c r="E196" s="17">
        <v>5.616</v>
      </c>
      <c r="F196" s="17">
        <v>0.5</v>
      </c>
      <c r="G196" s="17">
        <v>33.672384</v>
      </c>
      <c r="H196" s="17">
        <v>27.543888</v>
      </c>
      <c r="I196" s="17">
        <v>60.687000000000005</v>
      </c>
      <c r="J196" s="17">
        <v>14.274</v>
      </c>
      <c r="K196" s="17">
        <v>4.7916</v>
      </c>
      <c r="L196" s="30"/>
      <c r="M196" s="27">
        <f t="shared" si="12"/>
        <v>157.0662525</v>
      </c>
      <c r="N196" s="28">
        <f t="shared" si="13"/>
        <v>102.28351090813537</v>
      </c>
      <c r="O196" s="28">
        <f t="shared" si="14"/>
        <v>147.084872</v>
      </c>
      <c r="P196" s="28">
        <f t="shared" si="15"/>
        <v>95.78351090813537</v>
      </c>
      <c r="Q196" s="25"/>
    </row>
    <row r="197" spans="1:18" ht="12.75">
      <c r="A197">
        <v>1987</v>
      </c>
      <c r="B197" s="17">
        <v>1536.4472000000005</v>
      </c>
      <c r="C197" s="17">
        <v>9.986906800000003</v>
      </c>
      <c r="D197" s="17"/>
      <c r="E197" s="17">
        <v>5.368896</v>
      </c>
      <c r="F197" s="17">
        <v>0.5</v>
      </c>
      <c r="G197" s="17">
        <v>35.481168</v>
      </c>
      <c r="H197" s="17">
        <v>26.75016</v>
      </c>
      <c r="I197" s="17">
        <v>63.684720000000006</v>
      </c>
      <c r="J197" s="17">
        <v>15.6816</v>
      </c>
      <c r="K197" s="17">
        <v>5.37372</v>
      </c>
      <c r="L197" s="30"/>
      <c r="M197" s="27">
        <f t="shared" si="12"/>
        <v>162.8271708</v>
      </c>
      <c r="N197" s="28">
        <f t="shared" si="13"/>
        <v>105.97641806369913</v>
      </c>
      <c r="O197" s="28">
        <f t="shared" si="14"/>
        <v>152.840264</v>
      </c>
      <c r="P197" s="28">
        <f t="shared" si="15"/>
        <v>99.47641806369913</v>
      </c>
      <c r="Q197" s="25"/>
      <c r="R197" s="19"/>
    </row>
    <row r="198" spans="1:18" ht="12.75">
      <c r="A198">
        <v>1988</v>
      </c>
      <c r="B198" s="17">
        <v>1537.2974000000006</v>
      </c>
      <c r="C198" s="17">
        <v>9.992433100000003</v>
      </c>
      <c r="D198" s="17"/>
      <c r="E198" s="17">
        <v>4.81104</v>
      </c>
      <c r="F198" s="17">
        <v>0.5</v>
      </c>
      <c r="G198" s="17">
        <v>28.761192</v>
      </c>
      <c r="H198" s="17">
        <v>28.062864</v>
      </c>
      <c r="I198" s="17">
        <v>62.02152000000001</v>
      </c>
      <c r="J198" s="17">
        <v>16.704</v>
      </c>
      <c r="K198" s="17">
        <v>5.0688</v>
      </c>
      <c r="L198" s="30"/>
      <c r="M198" s="27">
        <f t="shared" si="12"/>
        <v>155.92184910000003</v>
      </c>
      <c r="N198" s="28">
        <f t="shared" si="13"/>
        <v>101.4259499170427</v>
      </c>
      <c r="O198" s="28">
        <f t="shared" si="14"/>
        <v>145.92941600000003</v>
      </c>
      <c r="P198" s="28">
        <f t="shared" si="15"/>
        <v>94.92594991704271</v>
      </c>
      <c r="Q198" s="25"/>
      <c r="R198" s="19"/>
    </row>
    <row r="199" spans="1:18" ht="12.75">
      <c r="A199">
        <v>1989</v>
      </c>
      <c r="B199" s="17">
        <v>1538.1476000000007</v>
      </c>
      <c r="C199" s="17">
        <v>9.997959400000004</v>
      </c>
      <c r="D199" s="17"/>
      <c r="E199" s="17">
        <v>4.260672</v>
      </c>
      <c r="F199" s="17">
        <v>0.5</v>
      </c>
      <c r="G199" s="17">
        <v>28.520784</v>
      </c>
      <c r="H199" s="17">
        <v>28.074312</v>
      </c>
      <c r="I199" s="17">
        <v>63.22140000000001</v>
      </c>
      <c r="J199" s="17">
        <v>16.1784</v>
      </c>
      <c r="K199" s="17">
        <v>6.046920000000001</v>
      </c>
      <c r="L199" s="30"/>
      <c r="M199" s="27">
        <f t="shared" si="12"/>
        <v>156.80044740000002</v>
      </c>
      <c r="N199" s="28">
        <f t="shared" si="13"/>
        <v>101.94109290941907</v>
      </c>
      <c r="O199" s="28">
        <f t="shared" si="14"/>
        <v>146.802488</v>
      </c>
      <c r="P199" s="28">
        <f t="shared" si="15"/>
        <v>95.44109290941905</v>
      </c>
      <c r="Q199" s="25"/>
      <c r="R199" s="19"/>
    </row>
    <row r="200" spans="1:18" ht="12.75">
      <c r="A200">
        <v>1990</v>
      </c>
      <c r="B200" s="17">
        <v>1538.9978000000008</v>
      </c>
      <c r="C200" s="17">
        <v>10.003485700000004</v>
      </c>
      <c r="D200" s="17"/>
      <c r="E200" s="17">
        <v>3.961152</v>
      </c>
      <c r="F200" s="17">
        <v>0.5</v>
      </c>
      <c r="G200" s="17">
        <v>26.143416</v>
      </c>
      <c r="H200" s="17">
        <v>28.501704</v>
      </c>
      <c r="I200" s="17">
        <v>68.59512</v>
      </c>
      <c r="J200" s="17">
        <v>15.2172</v>
      </c>
      <c r="K200" s="17">
        <v>6.775560000000001</v>
      </c>
      <c r="L200" s="30"/>
      <c r="M200" s="27">
        <f t="shared" si="12"/>
        <v>159.6976377</v>
      </c>
      <c r="N200" s="28">
        <f t="shared" si="13"/>
        <v>103.76729433921213</v>
      </c>
      <c r="O200" s="28">
        <f t="shared" si="14"/>
        <v>149.694152</v>
      </c>
      <c r="P200" s="28">
        <f t="shared" si="15"/>
        <v>97.26729433921213</v>
      </c>
      <c r="Q200" s="25"/>
      <c r="R200" s="19"/>
    </row>
    <row r="201" spans="1:18" ht="12.75">
      <c r="A201">
        <v>1991</v>
      </c>
      <c r="B201" s="17">
        <v>1539.848</v>
      </c>
      <c r="C201" s="17">
        <v>10.009011999999998</v>
      </c>
      <c r="D201" s="17"/>
      <c r="E201" s="17">
        <v>4.84848</v>
      </c>
      <c r="F201" s="17">
        <v>0.7880400000000001</v>
      </c>
      <c r="G201" s="17">
        <v>31.020264</v>
      </c>
      <c r="H201" s="17">
        <v>32.218488</v>
      </c>
      <c r="I201" s="17">
        <v>72.468</v>
      </c>
      <c r="J201" s="17">
        <v>16.7004</v>
      </c>
      <c r="K201" s="17">
        <v>7.927920000000001</v>
      </c>
      <c r="L201" s="30"/>
      <c r="M201" s="27">
        <f t="shared" si="12"/>
        <v>175.980604</v>
      </c>
      <c r="N201" s="28">
        <f t="shared" si="13"/>
        <v>114.28439949917136</v>
      </c>
      <c r="O201" s="28">
        <f t="shared" si="14"/>
        <v>165.97159200000002</v>
      </c>
      <c r="P201" s="28">
        <f t="shared" si="15"/>
        <v>107.78439949917136</v>
      </c>
      <c r="Q201" s="25"/>
      <c r="R201" s="19"/>
    </row>
    <row r="202" spans="1:18" ht="12.75">
      <c r="A202">
        <v>1992</v>
      </c>
      <c r="B202" s="17">
        <v>1549.4187142857143</v>
      </c>
      <c r="C202" s="17">
        <v>10.071221642857143</v>
      </c>
      <c r="D202" s="17"/>
      <c r="E202" s="17">
        <v>4.264416</v>
      </c>
      <c r="F202" s="17">
        <v>0.7167600000000001</v>
      </c>
      <c r="G202" s="17">
        <v>23.739336</v>
      </c>
      <c r="H202" s="17">
        <v>33.576984</v>
      </c>
      <c r="I202" s="17">
        <v>69.33564</v>
      </c>
      <c r="J202" s="17">
        <v>18.504</v>
      </c>
      <c r="K202" s="17">
        <v>8.58132</v>
      </c>
      <c r="L202" s="30"/>
      <c r="M202" s="27">
        <f t="shared" si="12"/>
        <v>168.78967764285713</v>
      </c>
      <c r="N202" s="28">
        <f t="shared" si="13"/>
        <v>108.93742026387591</v>
      </c>
      <c r="O202" s="28">
        <f t="shared" si="14"/>
        <v>158.718456</v>
      </c>
      <c r="P202" s="28">
        <f t="shared" si="15"/>
        <v>102.43742026387592</v>
      </c>
      <c r="Q202" s="25"/>
      <c r="R202" s="19"/>
    </row>
    <row r="203" spans="1:18" ht="12.75">
      <c r="A203">
        <v>1993</v>
      </c>
      <c r="B203" s="17">
        <v>1558.9894285714286</v>
      </c>
      <c r="C203" s="17">
        <v>10.133431285714284</v>
      </c>
      <c r="D203" s="17"/>
      <c r="E203" s="17">
        <v>4.930848</v>
      </c>
      <c r="F203" s="17">
        <v>0.6666000000000001</v>
      </c>
      <c r="G203" s="17">
        <v>30.344832</v>
      </c>
      <c r="H203" s="17">
        <v>36.411</v>
      </c>
      <c r="I203" s="17">
        <v>68.76144</v>
      </c>
      <c r="J203" s="17">
        <v>19.3608</v>
      </c>
      <c r="K203" s="17">
        <v>8.20512</v>
      </c>
      <c r="L203" s="30"/>
      <c r="M203" s="27">
        <f t="shared" si="12"/>
        <v>178.81407128571428</v>
      </c>
      <c r="N203" s="28">
        <f t="shared" si="13"/>
        <v>114.69870674464391</v>
      </c>
      <c r="O203" s="28">
        <f t="shared" si="14"/>
        <v>168.68063999999998</v>
      </c>
      <c r="P203" s="28">
        <f t="shared" si="15"/>
        <v>108.19870674464391</v>
      </c>
      <c r="Q203" s="25"/>
      <c r="R203" s="19"/>
    </row>
    <row r="204" spans="1:18" ht="12.75">
      <c r="A204">
        <v>1994</v>
      </c>
      <c r="B204" s="17">
        <v>1568.5601428571429</v>
      </c>
      <c r="C204" s="17">
        <v>10.195640928571429</v>
      </c>
      <c r="D204" s="17"/>
      <c r="E204" s="17">
        <v>1.83456</v>
      </c>
      <c r="F204" s="17">
        <v>0.5984</v>
      </c>
      <c r="G204" s="17">
        <v>17.808000000000003</v>
      </c>
      <c r="H204" s="17">
        <v>38.8278</v>
      </c>
      <c r="I204" s="17">
        <v>66.55000000000001</v>
      </c>
      <c r="J204" s="17">
        <v>12.749</v>
      </c>
      <c r="K204" s="17">
        <v>6.841200000000034</v>
      </c>
      <c r="L204" s="30"/>
      <c r="M204" s="27">
        <f t="shared" si="12"/>
        <v>155.40460092857148</v>
      </c>
      <c r="N204" s="28">
        <f t="shared" si="13"/>
        <v>99.07468428051534</v>
      </c>
      <c r="O204" s="28">
        <f t="shared" si="14"/>
        <v>145.20896000000008</v>
      </c>
      <c r="P204" s="28">
        <f t="shared" si="15"/>
        <v>92.57468428051537</v>
      </c>
      <c r="Q204" s="25"/>
      <c r="R204" s="19"/>
    </row>
    <row r="205" spans="1:18" ht="12.75">
      <c r="A205">
        <v>1995</v>
      </c>
      <c r="B205" s="17">
        <v>1578.1308571428572</v>
      </c>
      <c r="C205" s="17">
        <v>10.257850571428571</v>
      </c>
      <c r="D205" s="17"/>
      <c r="E205" s="17">
        <v>2.288</v>
      </c>
      <c r="F205" s="17">
        <v>0.626</v>
      </c>
      <c r="G205" s="17">
        <v>23.180999999999997</v>
      </c>
      <c r="H205" s="17">
        <v>31.011</v>
      </c>
      <c r="I205" s="17">
        <v>64.03699999999999</v>
      </c>
      <c r="J205" s="17">
        <v>13.035</v>
      </c>
      <c r="K205" s="17">
        <v>7.101000000000015</v>
      </c>
      <c r="L205" s="30"/>
      <c r="M205" s="27">
        <f t="shared" si="12"/>
        <v>151.5368505714286</v>
      </c>
      <c r="N205" s="28">
        <f t="shared" si="13"/>
        <v>96.02299447194133</v>
      </c>
      <c r="O205" s="28">
        <f t="shared" si="14"/>
        <v>141.27900000000002</v>
      </c>
      <c r="P205" s="28">
        <f t="shared" si="15"/>
        <v>89.52299447194133</v>
      </c>
      <c r="Q205" s="25"/>
      <c r="R205" s="19"/>
    </row>
    <row r="206" spans="1:18" ht="12.75">
      <c r="A206">
        <v>1996</v>
      </c>
      <c r="B206" s="17">
        <v>1587.7015714285715</v>
      </c>
      <c r="C206" s="17">
        <v>10.320060214285714</v>
      </c>
      <c r="D206" s="17"/>
      <c r="E206" s="17">
        <v>1.637</v>
      </c>
      <c r="F206" s="17">
        <v>0.709</v>
      </c>
      <c r="G206" s="17">
        <v>23.488999999999997</v>
      </c>
      <c r="H206" s="17">
        <v>32.186</v>
      </c>
      <c r="I206" s="17">
        <v>70.776</v>
      </c>
      <c r="J206" s="17">
        <v>13.192</v>
      </c>
      <c r="K206" s="17">
        <v>8.524000000000004</v>
      </c>
      <c r="L206" s="30"/>
      <c r="M206" s="27">
        <f t="shared" si="12"/>
        <v>160.8330602142857</v>
      </c>
      <c r="N206" s="28">
        <f t="shared" si="13"/>
        <v>101.29930152400895</v>
      </c>
      <c r="O206" s="28">
        <f t="shared" si="14"/>
        <v>150.513</v>
      </c>
      <c r="P206" s="28">
        <f t="shared" si="15"/>
        <v>94.79930152400897</v>
      </c>
      <c r="Q206" s="25"/>
      <c r="R206" s="19"/>
    </row>
    <row r="207" spans="1:18" ht="12.75">
      <c r="A207">
        <v>1997</v>
      </c>
      <c r="B207" s="17">
        <v>1597.2722857142858</v>
      </c>
      <c r="C207" s="17">
        <v>10.382269857142857</v>
      </c>
      <c r="D207" s="17"/>
      <c r="E207" s="17">
        <v>3.0680000000000005</v>
      </c>
      <c r="F207" s="17">
        <v>1.5257</v>
      </c>
      <c r="G207" s="17">
        <v>24.66196</v>
      </c>
      <c r="H207" s="17">
        <v>41.83502</v>
      </c>
      <c r="I207" s="17">
        <v>72.13470000000001</v>
      </c>
      <c r="J207" s="17">
        <v>13.165</v>
      </c>
      <c r="K207" s="17">
        <v>9.329000000000025</v>
      </c>
      <c r="L207" s="30"/>
      <c r="M207" s="27">
        <f t="shared" si="12"/>
        <v>176.1016498571429</v>
      </c>
      <c r="N207" s="28">
        <f t="shared" si="13"/>
        <v>110.25149026384805</v>
      </c>
      <c r="O207" s="28">
        <f t="shared" si="14"/>
        <v>165.71938000000003</v>
      </c>
      <c r="P207" s="28">
        <f t="shared" si="15"/>
        <v>103.75149026384804</v>
      </c>
      <c r="Q207" s="25"/>
      <c r="R207" s="19"/>
    </row>
    <row r="208" spans="1:18" ht="12.75">
      <c r="A208">
        <v>1998</v>
      </c>
      <c r="B208" s="17">
        <v>1606.843</v>
      </c>
      <c r="C208" s="17">
        <v>10.444479500000002</v>
      </c>
      <c r="D208" s="17"/>
      <c r="E208" s="17">
        <v>2.7788800000000005</v>
      </c>
      <c r="F208" s="17">
        <v>1.3442</v>
      </c>
      <c r="G208" s="17">
        <v>22.23244</v>
      </c>
      <c r="H208" s="17">
        <v>44.3133</v>
      </c>
      <c r="I208" s="17">
        <v>74.43150000000001</v>
      </c>
      <c r="J208" s="17">
        <v>10.037</v>
      </c>
      <c r="K208" s="17">
        <v>8.036699999999993</v>
      </c>
      <c r="L208" s="30"/>
      <c r="M208" s="27">
        <f t="shared" si="12"/>
        <v>173.6184995</v>
      </c>
      <c r="N208" s="28">
        <f t="shared" si="13"/>
        <v>108.04944820371375</v>
      </c>
      <c r="O208" s="28">
        <f t="shared" si="14"/>
        <v>163.17402</v>
      </c>
      <c r="P208" s="28">
        <f t="shared" si="15"/>
        <v>101.54944820371374</v>
      </c>
      <c r="Q208" s="25"/>
      <c r="R208" s="19"/>
    </row>
    <row r="209" spans="1:18" ht="12.75">
      <c r="A209">
        <v>1999</v>
      </c>
      <c r="B209" s="17">
        <v>1608.144</v>
      </c>
      <c r="C209" s="17">
        <v>10.452936</v>
      </c>
      <c r="D209" s="17"/>
      <c r="E209" s="17">
        <v>0.573</v>
      </c>
      <c r="F209" s="17">
        <v>2.753</v>
      </c>
      <c r="G209" s="17">
        <v>12.625</v>
      </c>
      <c r="H209" s="17">
        <v>36.3</v>
      </c>
      <c r="I209" s="17">
        <v>71.80099999999999</v>
      </c>
      <c r="J209" s="17">
        <v>8.178</v>
      </c>
      <c r="K209" s="17">
        <v>9.345000000000006</v>
      </c>
      <c r="L209" s="30"/>
      <c r="M209" s="27">
        <f t="shared" si="12"/>
        <v>152.02793599999998</v>
      </c>
      <c r="N209" s="28">
        <f t="shared" si="13"/>
        <v>94.53627038374673</v>
      </c>
      <c r="O209" s="28">
        <f t="shared" si="14"/>
        <v>141.575</v>
      </c>
      <c r="P209" s="28">
        <f t="shared" si="15"/>
        <v>88.03627038374673</v>
      </c>
      <c r="Q209" s="25"/>
      <c r="R209" s="19"/>
    </row>
    <row r="210" spans="1:18" ht="12.75">
      <c r="A210">
        <v>2000</v>
      </c>
      <c r="B210" s="17">
        <v>1615.438</v>
      </c>
      <c r="C210" s="17">
        <v>10.500347000000001</v>
      </c>
      <c r="D210" s="17"/>
      <c r="E210" s="17">
        <v>0.737</v>
      </c>
      <c r="F210" s="17">
        <v>2.738</v>
      </c>
      <c r="G210" s="17">
        <v>6.75</v>
      </c>
      <c r="H210" s="17">
        <v>37.912</v>
      </c>
      <c r="I210" s="17">
        <v>61.777</v>
      </c>
      <c r="J210" s="17">
        <v>12.628</v>
      </c>
      <c r="K210" s="17">
        <v>8.501999999999983</v>
      </c>
      <c r="L210" s="30"/>
      <c r="M210" s="27">
        <f aca="true" t="shared" si="16" ref="M210:M219">SUM(C210:K210)</f>
        <v>141.544347</v>
      </c>
      <c r="N210" s="28">
        <f aca="true" t="shared" si="17" ref="N210:N219">M210/B210*1000</f>
        <v>87.61979537438143</v>
      </c>
      <c r="O210" s="28">
        <f aca="true" t="shared" si="18" ref="O210:O219">SUM(E210:K210)</f>
        <v>131.04399999999998</v>
      </c>
      <c r="P210" s="28">
        <f aca="true" t="shared" si="19" ref="P210:P219">O210/B210*1000</f>
        <v>81.11979537438143</v>
      </c>
      <c r="Q210" s="25"/>
      <c r="R210" s="19"/>
    </row>
    <row r="211" spans="1:18" ht="12.75">
      <c r="A211">
        <v>2001</v>
      </c>
      <c r="B211" s="17">
        <v>1562.737</v>
      </c>
      <c r="C211" s="17">
        <v>10.1577905</v>
      </c>
      <c r="D211" s="17"/>
      <c r="E211" s="17">
        <v>0.3</v>
      </c>
      <c r="F211" s="17">
        <v>1.183</v>
      </c>
      <c r="G211" s="17">
        <v>11.62</v>
      </c>
      <c r="H211" s="17">
        <v>39.547</v>
      </c>
      <c r="I211" s="17">
        <v>62.227</v>
      </c>
      <c r="J211" s="17">
        <v>12.628</v>
      </c>
      <c r="K211" s="17">
        <v>11.866999999999999</v>
      </c>
      <c r="L211" s="30"/>
      <c r="M211" s="27">
        <f t="shared" si="16"/>
        <v>149.52979049999996</v>
      </c>
      <c r="N211" s="28">
        <f t="shared" si="17"/>
        <v>95.68455248707873</v>
      </c>
      <c r="O211" s="28">
        <f t="shared" si="18"/>
        <v>139.37199999999999</v>
      </c>
      <c r="P211" s="28">
        <f t="shared" si="19"/>
        <v>89.18455248707875</v>
      </c>
      <c r="Q211" s="25"/>
      <c r="R211" s="19"/>
    </row>
    <row r="212" spans="1:18" ht="12.75">
      <c r="A212">
        <v>2002</v>
      </c>
      <c r="B212" s="17">
        <v>1574.109</v>
      </c>
      <c r="C212" s="17">
        <v>10.231708499999998</v>
      </c>
      <c r="D212" s="17"/>
      <c r="E212" s="17">
        <v>0.227</v>
      </c>
      <c r="F212" s="17">
        <v>1.137</v>
      </c>
      <c r="G212" s="17">
        <v>7.710000000000001</v>
      </c>
      <c r="H212" s="17">
        <v>43.629999999999995</v>
      </c>
      <c r="I212" s="17">
        <v>70.91799999999999</v>
      </c>
      <c r="J212" s="17">
        <v>10.497</v>
      </c>
      <c r="K212" s="17">
        <v>11.715999999999976</v>
      </c>
      <c r="L212" s="30"/>
      <c r="M212" s="27">
        <f t="shared" si="16"/>
        <v>156.06670849999998</v>
      </c>
      <c r="N212" s="28">
        <f t="shared" si="17"/>
        <v>99.14606199443621</v>
      </c>
      <c r="O212" s="28">
        <f t="shared" si="18"/>
        <v>145.83499999999995</v>
      </c>
      <c r="P212" s="28">
        <f t="shared" si="19"/>
        <v>92.64606199443618</v>
      </c>
      <c r="Q212" s="25"/>
      <c r="R212" s="19"/>
    </row>
    <row r="213" spans="1:18" ht="12.75">
      <c r="A213">
        <v>2003</v>
      </c>
      <c r="B213" s="17">
        <v>1590.242</v>
      </c>
      <c r="C213" s="17">
        <v>10.336573</v>
      </c>
      <c r="D213" s="17"/>
      <c r="E213" s="17">
        <v>0.701</v>
      </c>
      <c r="F213" s="17">
        <v>1.084</v>
      </c>
      <c r="G213" s="17">
        <v>10.5</v>
      </c>
      <c r="H213" s="17">
        <v>50.085</v>
      </c>
      <c r="I213" s="17">
        <v>79.514</v>
      </c>
      <c r="J213" s="17">
        <v>8.545</v>
      </c>
      <c r="K213" s="17">
        <v>13.50599999999999</v>
      </c>
      <c r="L213" s="30"/>
      <c r="M213" s="27">
        <f t="shared" si="16"/>
        <v>174.271573</v>
      </c>
      <c r="N213" s="28">
        <f t="shared" si="17"/>
        <v>109.58808344893419</v>
      </c>
      <c r="O213" s="28">
        <f t="shared" si="18"/>
        <v>163.935</v>
      </c>
      <c r="P213" s="28">
        <f t="shared" si="19"/>
        <v>103.0880834489342</v>
      </c>
      <c r="Q213" s="25"/>
      <c r="R213" s="19"/>
    </row>
    <row r="214" spans="1:18" ht="12.75">
      <c r="A214">
        <v>2004</v>
      </c>
      <c r="B214" s="17">
        <v>1610</v>
      </c>
      <c r="C214" s="17">
        <v>10.465</v>
      </c>
      <c r="D214" s="17"/>
      <c r="E214" s="17">
        <v>0.606</v>
      </c>
      <c r="F214" s="17">
        <v>1.074</v>
      </c>
      <c r="G214" s="17">
        <v>9.643999999999998</v>
      </c>
      <c r="H214" s="17">
        <v>51.45</v>
      </c>
      <c r="I214" s="17">
        <v>75.86800000000001</v>
      </c>
      <c r="J214" s="17">
        <v>10.083</v>
      </c>
      <c r="K214" s="17">
        <v>15.077000000000012</v>
      </c>
      <c r="L214" s="30"/>
      <c r="M214" s="27">
        <f t="shared" si="16"/>
        <v>174.26700000000005</v>
      </c>
      <c r="N214" s="28">
        <f t="shared" si="17"/>
        <v>108.24037267080747</v>
      </c>
      <c r="O214" s="28">
        <f t="shared" si="18"/>
        <v>163.80200000000002</v>
      </c>
      <c r="P214" s="28">
        <f t="shared" si="19"/>
        <v>101.74037267080746</v>
      </c>
      <c r="Q214" s="25"/>
      <c r="R214" s="19"/>
    </row>
    <row r="215" spans="1:18" ht="12.75">
      <c r="A215">
        <v>2005</v>
      </c>
      <c r="B215" s="17">
        <v>1632</v>
      </c>
      <c r="C215" s="17">
        <v>10.608</v>
      </c>
      <c r="D215" s="17"/>
      <c r="E215" s="17">
        <v>0.312</v>
      </c>
      <c r="F215" s="17">
        <v>1.204</v>
      </c>
      <c r="G215" s="17">
        <v>7.938000000000001</v>
      </c>
      <c r="H215" s="17">
        <v>52.726</v>
      </c>
      <c r="I215" s="17">
        <v>84.265</v>
      </c>
      <c r="J215" s="17">
        <v>7.362</v>
      </c>
      <c r="K215" s="17">
        <v>14.755000000000015</v>
      </c>
      <c r="L215" s="30"/>
      <c r="M215" s="27">
        <f t="shared" si="16"/>
        <v>179.17000000000002</v>
      </c>
      <c r="N215" s="28">
        <f t="shared" si="17"/>
        <v>109.78553921568628</v>
      </c>
      <c r="O215" s="28">
        <f t="shared" si="18"/>
        <v>168.562</v>
      </c>
      <c r="P215" s="28">
        <f t="shared" si="19"/>
        <v>103.28553921568628</v>
      </c>
      <c r="Q215" s="25"/>
      <c r="R215" s="19"/>
    </row>
    <row r="216" spans="1:18" ht="12.75">
      <c r="A216">
        <v>2006</v>
      </c>
      <c r="B216" s="17">
        <v>1652</v>
      </c>
      <c r="C216" s="17">
        <v>10.738</v>
      </c>
      <c r="D216" s="17"/>
      <c r="E216" s="17">
        <v>0.27</v>
      </c>
      <c r="F216" s="17">
        <v>1.164</v>
      </c>
      <c r="G216" s="17">
        <v>8.233</v>
      </c>
      <c r="H216" s="17">
        <v>49.869</v>
      </c>
      <c r="I216" s="17">
        <v>73.83</v>
      </c>
      <c r="J216" s="17">
        <v>13.16</v>
      </c>
      <c r="K216" s="17">
        <v>17.63199999999999</v>
      </c>
      <c r="L216" s="30"/>
      <c r="M216" s="27">
        <f t="shared" si="16"/>
        <v>174.89599999999996</v>
      </c>
      <c r="N216" s="28">
        <f t="shared" si="17"/>
        <v>105.8692493946731</v>
      </c>
      <c r="O216" s="28">
        <f t="shared" si="18"/>
        <v>164.15799999999996</v>
      </c>
      <c r="P216" s="28">
        <f t="shared" si="19"/>
        <v>99.36924939467309</v>
      </c>
      <c r="Q216" s="25"/>
      <c r="R216" s="19"/>
    </row>
    <row r="217" spans="1:18" ht="12.75">
      <c r="A217">
        <v>2007</v>
      </c>
      <c r="B217" s="17">
        <v>1661</v>
      </c>
      <c r="C217" s="17">
        <v>10.7965</v>
      </c>
      <c r="D217" s="17"/>
      <c r="E217" s="17">
        <v>0.129</v>
      </c>
      <c r="F217" s="17">
        <v>1.158</v>
      </c>
      <c r="G217" s="17">
        <v>4.614</v>
      </c>
      <c r="H217" s="17">
        <v>50.423</v>
      </c>
      <c r="I217" s="17">
        <v>67.033</v>
      </c>
      <c r="J217" s="17">
        <v>14.209</v>
      </c>
      <c r="K217" s="17">
        <v>19.65800000000001</v>
      </c>
      <c r="L217" s="30"/>
      <c r="M217" s="27">
        <f t="shared" si="16"/>
        <v>168.02050000000003</v>
      </c>
      <c r="N217" s="28">
        <f t="shared" si="17"/>
        <v>101.15623118603253</v>
      </c>
      <c r="O217" s="28">
        <f t="shared" si="18"/>
        <v>157.22400000000002</v>
      </c>
      <c r="P217" s="28">
        <f t="shared" si="19"/>
        <v>94.65623118603251</v>
      </c>
      <c r="Q217" s="25"/>
      <c r="R217" s="19"/>
    </row>
    <row r="218" spans="1:18" ht="12.75">
      <c r="A218">
        <v>2008</v>
      </c>
      <c r="B218" s="17">
        <v>1675</v>
      </c>
      <c r="C218" s="17">
        <v>10.8875</v>
      </c>
      <c r="D218" s="17"/>
      <c r="E218" s="17">
        <v>0.096</v>
      </c>
      <c r="F218" s="17">
        <v>1.177</v>
      </c>
      <c r="G218" s="17">
        <v>5.32</v>
      </c>
      <c r="H218" s="17">
        <v>47.759</v>
      </c>
      <c r="I218" s="17">
        <v>71.994</v>
      </c>
      <c r="J218" s="17">
        <v>12.735</v>
      </c>
      <c r="K218" s="17">
        <v>20.139000000000014</v>
      </c>
      <c r="L218" s="30"/>
      <c r="M218" s="27">
        <f t="shared" si="16"/>
        <v>170.10750000000002</v>
      </c>
      <c r="N218" s="28">
        <f t="shared" si="17"/>
        <v>101.55671641791047</v>
      </c>
      <c r="O218" s="28">
        <f t="shared" si="18"/>
        <v>159.22000000000003</v>
      </c>
      <c r="P218" s="28">
        <f t="shared" si="19"/>
        <v>95.05671641791047</v>
      </c>
      <c r="Q218" s="25"/>
      <c r="R218" s="19"/>
    </row>
    <row r="219" spans="1:18" ht="12.75">
      <c r="A219">
        <v>2009</v>
      </c>
      <c r="B219" s="17">
        <v>1687</v>
      </c>
      <c r="C219" s="17">
        <v>10.9655</v>
      </c>
      <c r="D219" s="17"/>
      <c r="E219" s="17">
        <v>0.069</v>
      </c>
      <c r="F219" s="17">
        <v>1.12</v>
      </c>
      <c r="G219" s="17">
        <v>5.663</v>
      </c>
      <c r="H219" s="17">
        <v>46.31</v>
      </c>
      <c r="I219" s="17">
        <v>79.675</v>
      </c>
      <c r="J219" s="17">
        <v>7.774</v>
      </c>
      <c r="K219" s="17">
        <v>20.902000000000033</v>
      </c>
      <c r="L219" s="30"/>
      <c r="M219" s="27">
        <f t="shared" si="16"/>
        <v>172.47850000000005</v>
      </c>
      <c r="N219" s="28">
        <f t="shared" si="17"/>
        <v>102.23977474807354</v>
      </c>
      <c r="O219" s="28">
        <f t="shared" si="18"/>
        <v>161.51300000000003</v>
      </c>
      <c r="P219" s="28">
        <f t="shared" si="19"/>
        <v>95.73977474807351</v>
      </c>
      <c r="Q219" s="25"/>
      <c r="R219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77" activePane="bottomRight" state="frozen"/>
      <selection pane="topLeft" activeCell="K96" sqref="K96"/>
      <selection pane="topRight" activeCell="K96" sqref="K96"/>
      <selection pane="bottomLeft" activeCell="K96" sqref="K96"/>
      <selection pane="bottomRight" activeCell="A1" sqref="A1"/>
    </sheetView>
  </sheetViews>
  <sheetFormatPr defaultColWidth="11.421875" defaultRowHeight="12.75"/>
  <cols>
    <col min="1" max="1" width="15.421875" style="11" customWidth="1"/>
    <col min="2" max="16384" width="11.421875" style="11" customWidth="1"/>
  </cols>
  <sheetData>
    <row r="1" ht="11.25" customHeight="1"/>
    <row r="2" ht="12.75"/>
    <row r="3" ht="12.75"/>
    <row r="4" ht="12.75"/>
    <row r="5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17369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